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ENERO 2023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C16" i="1"/>
  <c r="C15" i="1"/>
  <c r="C14" i="1"/>
  <c r="J29" i="1" l="1"/>
  <c r="I25" i="1"/>
</calcChain>
</file>

<file path=xl/sharedStrings.xml><?xml version="1.0" encoding="utf-8"?>
<sst xmlns="http://schemas.openxmlformats.org/spreadsheetml/2006/main" count="74" uniqueCount="74">
  <si>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</si>
  <si>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</si>
  <si>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</si>
  <si>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</si>
  <si>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</si>
  <si>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</si>
  <si>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</si>
  <si>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</si>
  <si>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</si>
  <si>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</si>
  <si>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</si>
  <si>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</si>
  <si>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</si>
  <si>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</si>
  <si>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</si>
  <si>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</si>
  <si>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</si>
  <si>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</si>
  <si>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</si>
  <si>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</si>
  <si>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</si>
  <si>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</si>
  <si>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</si>
  <si>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</si>
  <si>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</si>
  <si>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</si>
  <si>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</si>
  <si>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</si>
  <si>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</si>
  <si>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</si>
  <si>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</si>
  <si>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</si>
  <si>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</si>
  <si>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</si>
  <si>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</si>
  <si>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</si>
  <si>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</si>
  <si>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</si>
  <si>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</si>
  <si>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</si>
  <si>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</si>
  <si>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</si>
  <si>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</si>
  <si>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</si>
  <si>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</si>
  <si>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</si>
  <si>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</si>
  <si>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</si>
  <si>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</si>
  <si>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</si>
  <si>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</si>
  <si>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</si>
  <si>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</si>
  <si>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 xml:space="preserve">Presupuesto aprobado:  </t>
  </si>
  <si>
    <t xml:space="preserve">Presupuesto modificado: </t>
  </si>
  <si>
    <t>Total devengado:</t>
  </si>
  <si>
    <t xml:space="preserve">5180- Direccion Central del Servicio Nacional de Salud </t>
  </si>
  <si>
    <t>01-Direccion Central del Servicio Nacional de Salud</t>
  </si>
  <si>
    <t>0002-Hospital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</si>
  <si>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</si>
  <si>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>2.2.1</t>
  </si>
  <si>
    <t xml:space="preserve">Somos una institucion comprometida a brindar servicios medicos y academicos con los mas altos estandares de calidad, para mejorar la condicion de salud de nuestros usuarios, contando con el personal competente, procesos efectivos e innovadores, y tecnologia avanzada. </t>
  </si>
  <si>
    <t xml:space="preserve">01-Personas que accedes a los servicios de salud del Hospital Dr. Vinicio Calventi </t>
  </si>
  <si>
    <t>Cantidad de personas atendidas en el hospital</t>
  </si>
  <si>
    <t xml:space="preserve">Usuarios del Centro Hositalario, sector Los Alcarrizos y zonas aledañas. </t>
  </si>
  <si>
    <t>Encargada de Planificación y Desarrollo</t>
  </si>
  <si>
    <t xml:space="preserve"> </t>
  </si>
  <si>
    <t>Ing. Darlis Ferreras</t>
  </si>
  <si>
    <t>13-Provision de servicios de salud en establecimientos autogestionados</t>
  </si>
  <si>
    <t>Numero de atencion por tipo de servicio vs programacion financiera</t>
  </si>
  <si>
    <t>Personas que acceden a los servicios de Salud del Hospital Dr. Vinicio Calventi</t>
  </si>
  <si>
    <t>Seguimiento al numero de atenciones por tipo de servicios ofertados en los establecimientos de salud autogestionados y a la ejecucion financiera</t>
  </si>
  <si>
    <t>Programación Indicativa Anual de las Metas Físicas-Financieras 2023</t>
  </si>
  <si>
    <t>Plan Anual Operativo y Reporte de los Servicios de Salud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</si>
</sst>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39" fontId="11" fillId="0" borderId="22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0" xfId="1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Font="1" applyBorder="1" applyProtection="1"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16" zoomScaleNormal="100" zoomScaleSheetLayoutView="100" workbookViewId="0">
      <selection activeCell="D43" sqref="D43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52" t="s">
        <v>72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24"/>
      <c r="B2" s="55" t="s">
        <v>0</v>
      </c>
      <c r="C2" s="56"/>
      <c r="D2" s="55" t="s">
        <v>1</v>
      </c>
      <c r="E2" s="57"/>
      <c r="F2" s="57"/>
      <c r="G2" s="56"/>
      <c r="H2" s="58"/>
      <c r="I2" s="2" t="s">
        <v>2</v>
      </c>
      <c r="J2" s="3" t="s">
        <v>3</v>
      </c>
      <c r="K2" s="1"/>
    </row>
    <row r="3" spans="1:11" ht="21.75" thickBot="1" x14ac:dyDescent="0.3">
      <c r="A3" s="25"/>
      <c r="B3" s="59" t="s">
        <v>4</v>
      </c>
      <c r="C3" s="60"/>
      <c r="D3" s="59" t="s">
        <v>73</v>
      </c>
      <c r="E3" s="60"/>
      <c r="F3" s="60"/>
      <c r="G3" s="60"/>
      <c r="H3" s="61"/>
      <c r="I3" s="4">
        <v>43552</v>
      </c>
      <c r="J3" s="5">
        <v>0</v>
      </c>
      <c r="K3" s="1"/>
    </row>
    <row r="4" spans="1:11" x14ac:dyDescent="0.25">
      <c r="A4" s="62"/>
      <c r="B4" s="63"/>
      <c r="C4" s="63"/>
      <c r="D4" s="64"/>
      <c r="E4" s="64"/>
      <c r="F4" s="64"/>
      <c r="G4" s="64"/>
      <c r="H4" s="64"/>
      <c r="I4" s="63"/>
      <c r="J4" s="65"/>
      <c r="K4" s="1"/>
    </row>
    <row r="5" spans="1:11" ht="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7</v>
      </c>
      <c r="B8" s="33" t="s">
        <v>56</v>
      </c>
      <c r="C8" s="34"/>
      <c r="D8" s="34"/>
      <c r="E8" s="34"/>
      <c r="F8" s="34"/>
      <c r="G8" s="34"/>
      <c r="H8" s="34"/>
      <c r="I8" s="34"/>
      <c r="J8" s="35"/>
      <c r="K8" s="1"/>
    </row>
    <row r="9" spans="1:11" x14ac:dyDescent="0.25">
      <c r="A9" s="26" t="s">
        <v>37</v>
      </c>
      <c r="B9" s="33" t="s">
        <v>57</v>
      </c>
      <c r="C9" s="34"/>
      <c r="D9" s="34"/>
      <c r="E9" s="34"/>
      <c r="F9" s="34"/>
      <c r="G9" s="34"/>
      <c r="H9" s="34"/>
      <c r="I9" s="34"/>
      <c r="J9" s="35"/>
      <c r="K9" s="1"/>
    </row>
    <row r="10" spans="1:11" x14ac:dyDescent="0.25">
      <c r="A10" s="26" t="s">
        <v>38</v>
      </c>
      <c r="B10" s="33" t="s">
        <v>58</v>
      </c>
      <c r="C10" s="34"/>
      <c r="D10" s="34"/>
      <c r="E10" s="34"/>
      <c r="F10" s="34"/>
      <c r="G10" s="34"/>
      <c r="H10" s="34"/>
      <c r="I10" s="34"/>
      <c r="J10" s="35"/>
      <c r="K10" s="1"/>
    </row>
    <row r="11" spans="1:11" ht="30.75" customHeight="1" x14ac:dyDescent="0.25">
      <c r="A11" s="6" t="s">
        <v>8</v>
      </c>
      <c r="B11" s="36" t="s">
        <v>61</v>
      </c>
      <c r="C11" s="37"/>
      <c r="D11" s="37"/>
      <c r="E11" s="37"/>
      <c r="F11" s="37"/>
      <c r="G11" s="37"/>
      <c r="H11" s="37"/>
      <c r="I11" s="37"/>
      <c r="J11" s="38"/>
    </row>
    <row r="12" spans="1:11" ht="42.75" customHeight="1" x14ac:dyDescent="0.25">
      <c r="A12" s="6" t="s">
        <v>9</v>
      </c>
      <c r="B12" s="39" t="s">
        <v>59</v>
      </c>
      <c r="C12" s="40"/>
      <c r="D12" s="40"/>
      <c r="E12" s="40"/>
      <c r="F12" s="40"/>
      <c r="G12" s="40"/>
      <c r="H12" s="40"/>
      <c r="I12" s="40"/>
      <c r="J12" s="41"/>
    </row>
    <row r="13" spans="1:11" ht="15.75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25">
      <c r="A14" s="6" t="s">
        <v>11</v>
      </c>
      <c r="B14" s="27">
        <v>2</v>
      </c>
      <c r="C14" s="45" t="str">
        <f>IFERROR(VLOOKUP(B14,'[1]Validacion datos'!A2:B5,2,FALSE),"")</f>
        <v>DESARROLLO SOCIAL</v>
      </c>
      <c r="D14" s="45"/>
      <c r="E14" s="45"/>
      <c r="F14" s="45"/>
      <c r="G14" s="45"/>
      <c r="H14" s="45"/>
      <c r="I14" s="45"/>
      <c r="J14" s="45"/>
    </row>
    <row r="15" spans="1:11" ht="26.25" customHeight="1" x14ac:dyDescent="0.25">
      <c r="A15" s="6" t="s">
        <v>12</v>
      </c>
      <c r="B15" s="9">
        <v>2.2000000000000002</v>
      </c>
      <c r="C15" s="45" t="str">
        <f>IFERROR(VLOOKUP(B15,'[1]Validacion datos'!A8:B26,2,FALSE),"")</f>
        <v>Salud y seguridad social integral</v>
      </c>
      <c r="D15" s="45"/>
      <c r="E15" s="45"/>
      <c r="F15" s="45"/>
      <c r="G15" s="45"/>
      <c r="H15" s="45"/>
      <c r="I15" s="45"/>
      <c r="J15" s="45"/>
    </row>
    <row r="16" spans="1:11" ht="31.5" customHeight="1" x14ac:dyDescent="0.25">
      <c r="A16" s="6" t="s">
        <v>13</v>
      </c>
      <c r="B16" s="10" t="s">
        <v>60</v>
      </c>
      <c r="C16" s="9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90"/>
      <c r="E16" s="90"/>
      <c r="F16" s="90"/>
      <c r="G16" s="90"/>
      <c r="H16" s="90"/>
      <c r="I16" s="90"/>
      <c r="J16" s="90"/>
    </row>
    <row r="17" spans="1:11" ht="15.75" x14ac:dyDescent="0.25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6" t="s">
        <v>15</v>
      </c>
      <c r="B18" s="40" t="s">
        <v>68</v>
      </c>
      <c r="C18" s="40"/>
      <c r="D18" s="40"/>
      <c r="E18" s="40"/>
      <c r="F18" s="40"/>
      <c r="G18" s="40"/>
      <c r="H18" s="40"/>
      <c r="I18" s="40"/>
      <c r="J18" s="41"/>
    </row>
    <row r="19" spans="1:11" ht="33" customHeight="1" x14ac:dyDescent="0.25">
      <c r="A19" s="11" t="s">
        <v>16</v>
      </c>
      <c r="B19" s="40" t="s">
        <v>71</v>
      </c>
      <c r="C19" s="40"/>
      <c r="D19" s="40"/>
      <c r="E19" s="40"/>
      <c r="F19" s="40"/>
      <c r="G19" s="40"/>
      <c r="H19" s="40"/>
      <c r="I19" s="40"/>
      <c r="J19" s="41"/>
    </row>
    <row r="20" spans="1:11" ht="34.5" customHeight="1" x14ac:dyDescent="0.25">
      <c r="A20" s="11" t="s">
        <v>17</v>
      </c>
      <c r="B20" s="40" t="s">
        <v>64</v>
      </c>
      <c r="C20" s="40"/>
      <c r="D20" s="40"/>
      <c r="E20" s="40"/>
      <c r="F20" s="40"/>
      <c r="G20" s="40"/>
      <c r="H20" s="40"/>
      <c r="I20" s="40"/>
      <c r="J20" s="41"/>
    </row>
    <row r="21" spans="1:11" ht="35.25" customHeight="1" x14ac:dyDescent="0.25">
      <c r="A21" s="11" t="s">
        <v>39</v>
      </c>
      <c r="B21" s="40" t="s">
        <v>69</v>
      </c>
      <c r="C21" s="40"/>
      <c r="D21" s="40"/>
      <c r="E21" s="40"/>
      <c r="F21" s="40"/>
      <c r="G21" s="40"/>
      <c r="H21" s="40"/>
      <c r="I21" s="40"/>
      <c r="J21" s="41"/>
      <c r="K21" s="1"/>
    </row>
    <row r="22" spans="1:11" ht="15.75" x14ac:dyDescent="0.25">
      <c r="A22" s="42" t="s">
        <v>18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6" t="s">
        <v>20</v>
      </c>
      <c r="B24" s="77"/>
      <c r="C24" s="78" t="s">
        <v>21</v>
      </c>
      <c r="D24" s="80"/>
      <c r="E24" s="80"/>
      <c r="F24" s="80" t="s">
        <v>22</v>
      </c>
      <c r="G24" s="80"/>
      <c r="H24" s="77"/>
      <c r="I24" s="78" t="s">
        <v>23</v>
      </c>
      <c r="J24" s="79"/>
    </row>
    <row r="25" spans="1:11" x14ac:dyDescent="0.25">
      <c r="A25" s="66">
        <v>726800000</v>
      </c>
      <c r="B25" s="67"/>
      <c r="C25" s="73">
        <v>726800000</v>
      </c>
      <c r="D25" s="74"/>
      <c r="E25" s="75"/>
      <c r="F25" s="73"/>
      <c r="G25" s="74"/>
      <c r="H25" s="75"/>
      <c r="I25" s="68">
        <f>+IF(F25&gt;0,F25/C25,0)</f>
        <v>0</v>
      </c>
      <c r="J25" s="69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70" t="s">
        <v>25</v>
      </c>
      <c r="D27" s="71"/>
      <c r="E27" s="70" t="s">
        <v>45</v>
      </c>
      <c r="F27" s="71"/>
      <c r="G27" s="70" t="s">
        <v>40</v>
      </c>
      <c r="H27" s="70"/>
      <c r="I27" s="70" t="s">
        <v>26</v>
      </c>
      <c r="J27" s="72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55.5" customHeight="1" x14ac:dyDescent="0.25">
      <c r="A29" s="15" t="s">
        <v>62</v>
      </c>
      <c r="B29" s="16" t="s">
        <v>63</v>
      </c>
      <c r="C29" s="17">
        <v>509286</v>
      </c>
      <c r="D29" s="18">
        <v>726800000</v>
      </c>
      <c r="E29" s="17">
        <v>506286</v>
      </c>
      <c r="F29" s="18">
        <v>726800000</v>
      </c>
      <c r="G29" s="19"/>
      <c r="H29" s="18"/>
      <c r="I29" s="20">
        <f>IF(G29&gt;0,G29/E29,0)</f>
        <v>0</v>
      </c>
      <c r="J29" s="21">
        <f>IF(H29&gt;0,H29/D29,0)</f>
        <v>0</v>
      </c>
    </row>
    <row r="30" spans="1:11" ht="15.75" x14ac:dyDescent="0.25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1" ht="15.75" x14ac:dyDescent="0.25">
      <c r="A31" s="49" t="s">
        <v>30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22" t="s">
        <v>31</v>
      </c>
      <c r="B32" s="40">
        <v>6309</v>
      </c>
      <c r="C32" s="40"/>
      <c r="D32" s="40"/>
      <c r="E32" s="40"/>
      <c r="F32" s="40"/>
      <c r="G32" s="40"/>
      <c r="H32" s="40"/>
      <c r="I32" s="40"/>
      <c r="J32" s="41"/>
    </row>
    <row r="33" spans="1:11" ht="51" customHeight="1" x14ac:dyDescent="0.25">
      <c r="A33" s="22" t="s">
        <v>32</v>
      </c>
      <c r="B33" s="40" t="s">
        <v>70</v>
      </c>
      <c r="C33" s="40"/>
      <c r="D33" s="40"/>
      <c r="E33" s="40"/>
      <c r="F33" s="40"/>
      <c r="G33" s="40"/>
      <c r="H33" s="40"/>
      <c r="I33" s="40"/>
      <c r="J33" s="41"/>
    </row>
    <row r="34" spans="1:11" ht="85.5" customHeight="1" x14ac:dyDescent="0.25">
      <c r="A34" s="22" t="s">
        <v>33</v>
      </c>
      <c r="B34" s="40"/>
      <c r="C34" s="40"/>
      <c r="D34" s="40"/>
      <c r="E34" s="40"/>
      <c r="F34" s="40"/>
      <c r="G34" s="40"/>
      <c r="H34" s="40"/>
      <c r="I34" s="40"/>
      <c r="J34" s="41"/>
    </row>
    <row r="35" spans="1:11" ht="30" x14ac:dyDescent="0.25">
      <c r="A35" s="22" t="s">
        <v>34</v>
      </c>
      <c r="B35" s="40" t="s">
        <v>52</v>
      </c>
      <c r="C35" s="40"/>
      <c r="D35" s="40"/>
      <c r="E35" s="40"/>
      <c r="F35" s="40"/>
      <c r="G35" s="40"/>
      <c r="H35" s="40"/>
      <c r="I35" s="40"/>
      <c r="J35" s="41"/>
    </row>
    <row r="36" spans="1:11" ht="15.75" x14ac:dyDescent="0.25">
      <c r="A36" s="42" t="s">
        <v>35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1" ht="15.75" x14ac:dyDescent="0.25">
      <c r="A37" s="83" t="s">
        <v>36</v>
      </c>
      <c r="B37" s="84"/>
      <c r="C37" s="84"/>
      <c r="D37" s="84"/>
      <c r="E37" s="84"/>
      <c r="F37" s="84"/>
      <c r="G37" s="84"/>
      <c r="H37" s="84"/>
      <c r="I37" s="84"/>
      <c r="J37" s="85"/>
      <c r="K37" s="1"/>
    </row>
    <row r="38" spans="1:11" ht="27.75" customHeight="1" x14ac:dyDescent="0.25">
      <c r="A38" s="86" t="s">
        <v>43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1" ht="27.75" customHeight="1" x14ac:dyDescent="0.25">
      <c r="A39" s="28"/>
      <c r="B39" s="28"/>
      <c r="C39" s="28"/>
      <c r="D39" s="28"/>
      <c r="E39" s="28" t="s">
        <v>66</v>
      </c>
      <c r="F39" s="28"/>
      <c r="G39" s="28"/>
      <c r="H39" s="28"/>
      <c r="I39" s="28"/>
      <c r="J39" s="28"/>
    </row>
    <row r="40" spans="1:11" ht="30.75" customHeight="1" x14ac:dyDescent="0.25">
      <c r="A40" s="89" t="s">
        <v>44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1" ht="15.75" thickBot="1" x14ac:dyDescent="0.3">
      <c r="G41" s="81"/>
      <c r="H41" s="81"/>
      <c r="I41" s="81"/>
      <c r="J41" s="81"/>
    </row>
    <row r="42" spans="1:11" x14ac:dyDescent="0.25">
      <c r="A42" s="29" t="s">
        <v>53</v>
      </c>
      <c r="B42" s="30">
        <v>726800000</v>
      </c>
      <c r="C42" s="31"/>
      <c r="D42" s="32"/>
      <c r="G42" s="82" t="s">
        <v>67</v>
      </c>
      <c r="H42" s="82"/>
      <c r="I42" s="82"/>
      <c r="J42" s="82"/>
    </row>
    <row r="43" spans="1:11" x14ac:dyDescent="0.25">
      <c r="A43" s="29" t="s">
        <v>54</v>
      </c>
      <c r="B43" s="30">
        <v>726800000</v>
      </c>
      <c r="C43" s="31"/>
      <c r="D43" s="31"/>
      <c r="G43" s="82" t="s">
        <v>65</v>
      </c>
      <c r="H43" s="82"/>
      <c r="I43" s="82"/>
      <c r="J43" s="82"/>
    </row>
    <row r="44" spans="1:11" x14ac:dyDescent="0.25">
      <c r="A44" s="29" t="s">
        <v>55</v>
      </c>
      <c r="B44" s="30"/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count="14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"/>
    <dataValidation allowBlank="1" showInputMessage="1" showErrorMessage="1" prompt="Meta anual del indicador" sqref="E28:E29 C28:C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2:C42 B43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2023-02-06T14:04:29Z</cp:lastPrinted>
  <dcterms:created xsi:type="dcterms:W3CDTF">2021-03-22T15:50:10Z</dcterms:created>
  <dcterms:modified xsi:type="dcterms:W3CDTF">2023-02-06T19:09:30Z</dcterms:modified>
</cp:coreProperties>
</file>