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orbe\Desktop\ENERO 2026\"/>
    </mc:Choice>
  </mc:AlternateContent>
  <bookViews>
    <workbookView xWindow="0" yWindow="0" windowWidth="20490" windowHeight="7755"/>
  </bookViews>
  <sheets>
    <sheet name="Hoja1" sheetId="1" r:id="rId1"/>
  </sheets>
  <externalReferences>
    <externalReference r:id="rId2"/>
  </externalReferences>
  <definedNames>
    <definedName name="_xlnm.Print_Area" localSheetId="0">Hoja1!$A$1:$J$45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I25" i="1"/>
  <c r="B42" i="1"/>
  <c r="C16" i="1" l="1"/>
  <c r="C15" i="1"/>
  <c r="C14" i="1"/>
  <c r="J29" i="1" l="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<sst xmlns="http://schemas.openxmlformats.org/spreadsheetml/2006/main" count="75" uniqueCount="75">
  <si>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</si>
  <si>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</si>
  <si>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</si>
  <si>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</si>
  <si>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</si>
  <si>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</si>
  <si>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</si>
  <si>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</si>
  <si>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</si>
  <si>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</si>
  <si>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</si>
  <si>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</si>
  <si>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</si>
  <si>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</si>
  <si>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</si>
  <si>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</si>
  <si>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</si>
  <si>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</si>
  <si>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</si>
  <si>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</si>
  <si>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</si>
  <si>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</si>
  <si>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</si>
  <si>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</si>
  <si>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</si>
  <si>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</si>
  <si>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</si>
  <si>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</si>
  <si>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</si>
  <si>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</si>
  <si>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</si>
  <si>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</si>
  <si>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</si>
  <si>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</si>
  <si>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</si>
  <si>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</si>
  <si>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</si>
  <si>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</si>
  <si>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</si>
  <si>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</si>
  <si>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</si>
  <si>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</si>
  <si>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</si>
  <si>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</si>
  <si>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</si>
  <si>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</si>
  <si>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</si>
  <si>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</si>
  <si>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</si>
  <si>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</si>
  <si>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 xml:space="preserve">Presupuesto aprobado:  </t>
  </si>
  <si>
    <t xml:space="preserve">Presupuesto modificado: </t>
  </si>
  <si>
    <t>Total devengado:</t>
  </si>
  <si>
    <t xml:space="preserve">5180- Direccion Central del Servicio Nacional de Salud </t>
  </si>
  <si>
    <t>01-Direccion Central del Servicio Nacional de Salud</t>
  </si>
  <si>
    <t>0002-Hospital Dr. Vinicio Calventi</t>
  </si>
  <si>
    <t xml:space="preserve">Ser una institucion lider en la prestacion de servicios medicos y académicos de excelencia, que contribuye al desarrollo del sistema de salud dominicano, y constituye la primera eleccion de sus usuarios. </t>
  </si>
  <si>
    <t>2.2.1</t>
  </si>
  <si>
    <t xml:space="preserve">Somos una institucion comprometida a brindar servicios medicos y academicos con los mas altos estandares de calidad, para mejorar la condicion de salud de nuestros usuarios, contando con el personal competente, procesos efectivos e innovadores, y tecnologia avanzada. </t>
  </si>
  <si>
    <t xml:space="preserve">01-Personas que accedes a los servicios de salud del Hospital Dr. Vinicio Calventi </t>
  </si>
  <si>
    <t>Cantidad de personas atendidas en el hospital</t>
  </si>
  <si>
    <t>Encargada de Planificación y Desarrollo</t>
  </si>
  <si>
    <t xml:space="preserve"> </t>
  </si>
  <si>
    <t>13-Provision de servicios de salud en establecimientos autogestionados</t>
  </si>
  <si>
    <t>Numero de atencion por tipo de servicio vs programacion financiera</t>
  </si>
  <si>
    <t>Personas que acceden a los servicios de Salud del Hospital Dr. Vinicio Calventi</t>
  </si>
  <si>
    <t>Seguimiento al numero de atenciones por tipo de servicios ofertados en los establecimientos de salud autogestionados y a la ejecucion financiera</t>
  </si>
  <si>
    <t xml:space="preserve">Usuarios del Centro Hospitalario, sector Los Alcarrizos y zonas aledañas. </t>
  </si>
  <si>
    <t xml:space="preserve">6309      
</t>
  </si>
  <si>
    <t xml:space="preserve">Cocientizar a los medicos de anotar en las sabanas a todos los pacientes vistos en su consulta. </t>
  </si>
  <si>
    <t>Ing. Darlis Ferreras</t>
  </si>
  <si>
    <t>163,327 atenciones brindadas por el Hospital Dr. Vinicio Calventi</t>
  </si>
  <si>
    <t xml:space="preserve">La meta física propuesta para este trimestre era de 155,491 el cual obtuvimos una meta física alcanzada de 163,327 por lo que la meta fue superada en dicho trimestre, las que superaron la meta fueron emergencia y hospitalización  a pesar de que tenemos algunas áreas intervenidas por el MIVED alcanzamos una meta de 107% En cuanto al desvío financiero este presenta un 19% por encima de la meta establecida debido a compras realizadas no contempladas en el presupuesto inicial formulado, adquisición de aires acondicionados para cada uno de los consultorios, aire central para el area de consulta del primer y segundo nivel, mueble mama canguro, aires acondicionado para el área de tomografía, asimismo la adquisición de más pruebas de laboratorio debido a la alta demanda del centro. </t>
  </si>
  <si>
    <t>Programacion Indicativa Anual de las Metas Fisicas - Financieras 2026</t>
  </si>
  <si>
    <t>Plan Anual Operativo y Reporte de los Servicos de Salud.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</si>
</sst>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8"/>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0" fontId="2" fillId="0" borderId="22" xfId="0" applyFont="1" applyBorder="1" applyAlignment="1">
      <alignment vertical="top"/>
    </xf>
    <xf numFmtId="39" fontId="11" fillId="0" borderId="22" xfId="1" applyNumberFormat="1" applyFont="1" applyFill="1" applyBorder="1" applyAlignment="1" applyProtection="1">
      <alignment vertical="center" wrapText="1" readingOrder="1"/>
      <protection locked="0"/>
    </xf>
    <xf numFmtId="39" fontId="11" fillId="0" borderId="0" xfId="1" applyNumberFormat="1" applyFont="1" applyFill="1" applyBorder="1" applyAlignment="1" applyProtection="1">
      <alignment vertical="center" wrapText="1" readingOrder="1"/>
      <protection locked="0"/>
    </xf>
    <xf numFmtId="39" fontId="11" fillId="0" borderId="19" xfId="1" applyNumberFormat="1" applyFont="1" applyFill="1" applyBorder="1" applyAlignment="1" applyProtection="1">
      <alignment vertical="center" wrapText="1" readingOrder="1"/>
      <protection locked="0"/>
    </xf>
    <xf numFmtId="39" fontId="11" fillId="0" borderId="17" xfId="1" applyNumberFormat="1" applyFont="1" applyFill="1" applyBorder="1" applyAlignment="1" applyProtection="1">
      <alignment vertical="center" wrapText="1" readingOrder="1"/>
      <protection locked="0"/>
    </xf>
    <xf numFmtId="39" fontId="11" fillId="0" borderId="22" xfId="1" applyNumberFormat="1" applyFont="1" applyFill="1" applyBorder="1" applyAlignment="1" applyProtection="1">
      <alignment horizontal="right" wrapText="1" readingOrder="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20" fillId="0" borderId="37"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39"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0" fillId="0" borderId="33"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22" fillId="6" borderId="22"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xmlns=""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29" totalsRowShown="0" headerRowDxfId="14" dataDxfId="12" headerRowBorderDxfId="13" tableBorderDxfId="11" totalsRowBorderDxfId="10">
  <autoFilter ref="A28:J29"/>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IF(G29&gt;0,G29/E29,0)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abSelected="1" view="pageBreakPreview" zoomScaleNormal="100" zoomScaleSheetLayoutView="100" workbookViewId="0">
      <selection activeCell="J45" sqref="J45"/>
    </sheetView>
  </sheetViews>
  <sheetFormatPr baseColWidth="10" defaultColWidth="11.42578125" defaultRowHeight="15" x14ac:dyDescent="0.25"/>
  <cols>
    <col min="1" max="1" width="23" style="8" customWidth="1"/>
    <col min="2" max="2" width="19.85546875" style="8" bestFit="1" customWidth="1"/>
    <col min="3" max="3" width="9.7109375" style="8" customWidth="1"/>
    <col min="4" max="4" width="14.7109375" style="8" customWidth="1"/>
    <col min="5" max="5" width="12.7109375" style="8" customWidth="1"/>
    <col min="6" max="6" width="13.7109375" style="8" customWidth="1"/>
    <col min="7" max="7" width="12.7109375" style="8" customWidth="1"/>
    <col min="8" max="8" width="14" style="8" customWidth="1"/>
    <col min="9" max="10" width="12.7109375" style="8" customWidth="1"/>
    <col min="11" max="11" width="11.42578125" style="8"/>
  </cols>
  <sheetData>
    <row r="1" spans="1:11" ht="21.75" thickBot="1" x14ac:dyDescent="0.3">
      <c r="A1" s="23"/>
      <c r="B1" s="54" t="s">
        <v>73</v>
      </c>
      <c r="C1" s="55"/>
      <c r="D1" s="55"/>
      <c r="E1" s="55"/>
      <c r="F1" s="55"/>
      <c r="G1" s="55"/>
      <c r="H1" s="55"/>
      <c r="I1" s="55"/>
      <c r="J1" s="56"/>
      <c r="K1" s="1"/>
    </row>
    <row r="2" spans="1:11" ht="21.75" thickBot="1" x14ac:dyDescent="0.3">
      <c r="A2" s="24"/>
      <c r="B2" s="57" t="s">
        <v>0</v>
      </c>
      <c r="C2" s="58"/>
      <c r="D2" s="57" t="s">
        <v>1</v>
      </c>
      <c r="E2" s="58"/>
      <c r="F2" s="58"/>
      <c r="G2" s="58"/>
      <c r="H2" s="59"/>
      <c r="I2" s="2" t="s">
        <v>2</v>
      </c>
      <c r="J2" s="3" t="s">
        <v>3</v>
      </c>
      <c r="K2" s="1"/>
    </row>
    <row r="3" spans="1:11" ht="21.75" thickBot="1" x14ac:dyDescent="0.3">
      <c r="A3" s="25"/>
      <c r="B3" s="60" t="s">
        <v>4</v>
      </c>
      <c r="C3" s="61"/>
      <c r="D3" s="60" t="s">
        <v>74</v>
      </c>
      <c r="E3" s="61"/>
      <c r="F3" s="61"/>
      <c r="G3" s="61"/>
      <c r="H3" s="62"/>
      <c r="I3" s="4">
        <v>43552</v>
      </c>
      <c r="J3" s="5">
        <v>0</v>
      </c>
      <c r="K3" s="1"/>
    </row>
    <row r="4" spans="1:11" ht="13.5" customHeight="1" x14ac:dyDescent="0.25">
      <c r="A4" s="63"/>
      <c r="B4" s="64"/>
      <c r="C4" s="64"/>
      <c r="D4" s="65"/>
      <c r="E4" s="65"/>
      <c r="F4" s="65"/>
      <c r="G4" s="65"/>
      <c r="H4" s="65"/>
      <c r="I4" s="64"/>
      <c r="J4" s="66"/>
      <c r="K4" s="1"/>
    </row>
    <row r="5" spans="1:11" ht="3" hidden="1" customHeight="1" x14ac:dyDescent="0.25">
      <c r="A5" s="48"/>
      <c r="B5" s="49"/>
      <c r="C5" s="49"/>
      <c r="D5" s="49"/>
      <c r="E5" s="49"/>
      <c r="F5" s="49"/>
      <c r="G5" s="49"/>
      <c r="H5" s="49"/>
      <c r="I5" s="49"/>
      <c r="J5" s="50"/>
      <c r="K5" s="1"/>
    </row>
    <row r="6" spans="1:11" ht="15.75" x14ac:dyDescent="0.25">
      <c r="A6" s="44" t="s">
        <v>5</v>
      </c>
      <c r="B6" s="45"/>
      <c r="C6" s="45"/>
      <c r="D6" s="45"/>
      <c r="E6" s="45"/>
      <c r="F6" s="45"/>
      <c r="G6" s="45"/>
      <c r="H6" s="45"/>
      <c r="I6" s="45"/>
      <c r="J6" s="46"/>
      <c r="K6" s="1"/>
    </row>
    <row r="7" spans="1:11" ht="15.75" x14ac:dyDescent="0.25">
      <c r="A7" s="51" t="s">
        <v>6</v>
      </c>
      <c r="B7" s="52"/>
      <c r="C7" s="52"/>
      <c r="D7" s="52"/>
      <c r="E7" s="52"/>
      <c r="F7" s="52"/>
      <c r="G7" s="52"/>
      <c r="H7" s="52"/>
      <c r="I7" s="52"/>
      <c r="J7" s="53"/>
      <c r="K7" s="1"/>
    </row>
    <row r="8" spans="1:11" x14ac:dyDescent="0.25">
      <c r="A8" s="6" t="s">
        <v>7</v>
      </c>
      <c r="B8" s="35" t="s">
        <v>53</v>
      </c>
      <c r="C8" s="36"/>
      <c r="D8" s="36"/>
      <c r="E8" s="36"/>
      <c r="F8" s="36"/>
      <c r="G8" s="36"/>
      <c r="H8" s="36"/>
      <c r="I8" s="36"/>
      <c r="J8" s="37"/>
      <c r="K8" s="1"/>
    </row>
    <row r="9" spans="1:11" x14ac:dyDescent="0.25">
      <c r="A9" s="26" t="s">
        <v>36</v>
      </c>
      <c r="B9" s="35" t="s">
        <v>54</v>
      </c>
      <c r="C9" s="36"/>
      <c r="D9" s="36"/>
      <c r="E9" s="36"/>
      <c r="F9" s="36"/>
      <c r="G9" s="36"/>
      <c r="H9" s="36"/>
      <c r="I9" s="36"/>
      <c r="J9" s="37"/>
      <c r="K9" s="1"/>
    </row>
    <row r="10" spans="1:11" x14ac:dyDescent="0.25">
      <c r="A10" s="26" t="s">
        <v>37</v>
      </c>
      <c r="B10" s="35" t="s">
        <v>55</v>
      </c>
      <c r="C10" s="36"/>
      <c r="D10" s="36"/>
      <c r="E10" s="36"/>
      <c r="F10" s="36"/>
      <c r="G10" s="36"/>
      <c r="H10" s="36"/>
      <c r="I10" s="36"/>
      <c r="J10" s="37"/>
      <c r="K10" s="1"/>
    </row>
    <row r="11" spans="1:11" ht="30.75" customHeight="1" x14ac:dyDescent="0.25">
      <c r="A11" s="6" t="s">
        <v>8</v>
      </c>
      <c r="B11" s="38" t="s">
        <v>58</v>
      </c>
      <c r="C11" s="39"/>
      <c r="D11" s="39"/>
      <c r="E11" s="39"/>
      <c r="F11" s="39"/>
      <c r="G11" s="39"/>
      <c r="H11" s="39"/>
      <c r="I11" s="39"/>
      <c r="J11" s="40"/>
    </row>
    <row r="12" spans="1:11" ht="42.75" customHeight="1" x14ac:dyDescent="0.25">
      <c r="A12" s="6" t="s">
        <v>9</v>
      </c>
      <c r="B12" s="41" t="s">
        <v>56</v>
      </c>
      <c r="C12" s="42"/>
      <c r="D12" s="42"/>
      <c r="E12" s="42"/>
      <c r="F12" s="42"/>
      <c r="G12" s="42"/>
      <c r="H12" s="42"/>
      <c r="I12" s="42"/>
      <c r="J12" s="43"/>
    </row>
    <row r="13" spans="1:11" ht="15.75" x14ac:dyDescent="0.25">
      <c r="A13" s="44" t="s">
        <v>10</v>
      </c>
      <c r="B13" s="45"/>
      <c r="C13" s="45"/>
      <c r="D13" s="45"/>
      <c r="E13" s="45"/>
      <c r="F13" s="45"/>
      <c r="G13" s="45"/>
      <c r="H13" s="45"/>
      <c r="I13" s="45"/>
      <c r="J13" s="46"/>
    </row>
    <row r="14" spans="1:11" ht="27.75" customHeight="1" x14ac:dyDescent="0.25">
      <c r="A14" s="6" t="s">
        <v>11</v>
      </c>
      <c r="B14" s="27">
        <v>2</v>
      </c>
      <c r="C14" s="47" t="str">
        <f>IFERROR(VLOOKUP(B14,'[1]Validacion datos'!A2:B5,2,FALSE),"")</f>
        <v>DESARROLLO SOCIAL</v>
      </c>
      <c r="D14" s="47"/>
      <c r="E14" s="47"/>
      <c r="F14" s="47"/>
      <c r="G14" s="47"/>
      <c r="H14" s="47"/>
      <c r="I14" s="47"/>
      <c r="J14" s="47"/>
    </row>
    <row r="15" spans="1:11" ht="26.25" customHeight="1" x14ac:dyDescent="0.25">
      <c r="A15" s="6" t="s">
        <v>12</v>
      </c>
      <c r="B15" s="9">
        <v>2.2000000000000002</v>
      </c>
      <c r="C15" s="47" t="str">
        <f>IFERROR(VLOOKUP(B15,'[1]Validacion datos'!A8:B26,2,FALSE),"")</f>
        <v>Salud y seguridad social integral</v>
      </c>
      <c r="D15" s="47"/>
      <c r="E15" s="47"/>
      <c r="F15" s="47"/>
      <c r="G15" s="47"/>
      <c r="H15" s="47"/>
      <c r="I15" s="47"/>
      <c r="J15" s="47"/>
    </row>
    <row r="16" spans="1:11" ht="31.5" customHeight="1" x14ac:dyDescent="0.25">
      <c r="A16" s="6" t="s">
        <v>13</v>
      </c>
      <c r="B16" s="10" t="s">
        <v>57</v>
      </c>
      <c r="C16" s="91"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91"/>
      <c r="E16" s="91"/>
      <c r="F16" s="91"/>
      <c r="G16" s="91"/>
      <c r="H16" s="91"/>
      <c r="I16" s="91"/>
      <c r="J16" s="91"/>
    </row>
    <row r="17" spans="1:11" ht="15.75" x14ac:dyDescent="0.25">
      <c r="A17" s="44" t="s">
        <v>14</v>
      </c>
      <c r="B17" s="45"/>
      <c r="C17" s="45"/>
      <c r="D17" s="45"/>
      <c r="E17" s="45"/>
      <c r="F17" s="45"/>
      <c r="G17" s="45"/>
      <c r="H17" s="45"/>
      <c r="I17" s="45"/>
      <c r="J17" s="46"/>
    </row>
    <row r="18" spans="1:11" ht="29.25" customHeight="1" x14ac:dyDescent="0.25">
      <c r="A18" s="6" t="s">
        <v>15</v>
      </c>
      <c r="B18" s="42" t="s">
        <v>63</v>
      </c>
      <c r="C18" s="42"/>
      <c r="D18" s="42"/>
      <c r="E18" s="42"/>
      <c r="F18" s="42"/>
      <c r="G18" s="42"/>
      <c r="H18" s="42"/>
      <c r="I18" s="42"/>
      <c r="J18" s="43"/>
    </row>
    <row r="19" spans="1:11" ht="33" customHeight="1" x14ac:dyDescent="0.25">
      <c r="A19" s="11" t="s">
        <v>16</v>
      </c>
      <c r="B19" s="42" t="s">
        <v>66</v>
      </c>
      <c r="C19" s="42"/>
      <c r="D19" s="42"/>
      <c r="E19" s="42"/>
      <c r="F19" s="42"/>
      <c r="G19" s="42"/>
      <c r="H19" s="42"/>
      <c r="I19" s="42"/>
      <c r="J19" s="43"/>
    </row>
    <row r="20" spans="1:11" ht="34.5" customHeight="1" x14ac:dyDescent="0.25">
      <c r="A20" s="11" t="s">
        <v>17</v>
      </c>
      <c r="B20" s="42" t="s">
        <v>67</v>
      </c>
      <c r="C20" s="42"/>
      <c r="D20" s="42"/>
      <c r="E20" s="42"/>
      <c r="F20" s="42"/>
      <c r="G20" s="42"/>
      <c r="H20" s="42"/>
      <c r="I20" s="42"/>
      <c r="J20" s="43"/>
    </row>
    <row r="21" spans="1:11" ht="35.25" customHeight="1" x14ac:dyDescent="0.25">
      <c r="A21" s="11" t="s">
        <v>38</v>
      </c>
      <c r="B21" s="42" t="s">
        <v>64</v>
      </c>
      <c r="C21" s="42"/>
      <c r="D21" s="42"/>
      <c r="E21" s="42"/>
      <c r="F21" s="42"/>
      <c r="G21" s="42"/>
      <c r="H21" s="42"/>
      <c r="I21" s="42"/>
      <c r="J21" s="43"/>
      <c r="K21" s="1"/>
    </row>
    <row r="22" spans="1:11" ht="15.75" x14ac:dyDescent="0.25">
      <c r="A22" s="44" t="s">
        <v>18</v>
      </c>
      <c r="B22" s="45"/>
      <c r="C22" s="45"/>
      <c r="D22" s="45"/>
      <c r="E22" s="45"/>
      <c r="F22" s="45"/>
      <c r="G22" s="45"/>
      <c r="H22" s="45"/>
      <c r="I22" s="45"/>
      <c r="J22" s="46"/>
    </row>
    <row r="23" spans="1:11" ht="15.75" x14ac:dyDescent="0.25">
      <c r="A23" s="51" t="s">
        <v>19</v>
      </c>
      <c r="B23" s="52"/>
      <c r="C23" s="52"/>
      <c r="D23" s="52"/>
      <c r="E23" s="52"/>
      <c r="F23" s="52"/>
      <c r="G23" s="52"/>
      <c r="H23" s="52"/>
      <c r="I23" s="52"/>
      <c r="J23" s="53"/>
      <c r="K23" s="1"/>
    </row>
    <row r="24" spans="1:11" ht="15" customHeight="1" x14ac:dyDescent="0.25">
      <c r="A24" s="77" t="s">
        <v>20</v>
      </c>
      <c r="B24" s="78"/>
      <c r="C24" s="79" t="s">
        <v>21</v>
      </c>
      <c r="D24" s="81"/>
      <c r="E24" s="81"/>
      <c r="F24" s="81" t="s">
        <v>22</v>
      </c>
      <c r="G24" s="81"/>
      <c r="H24" s="78"/>
      <c r="I24" s="79" t="s">
        <v>23</v>
      </c>
      <c r="J24" s="80"/>
    </row>
    <row r="25" spans="1:11" x14ac:dyDescent="0.25">
      <c r="A25" s="67">
        <v>954405812</v>
      </c>
      <c r="B25" s="68"/>
      <c r="C25" s="74">
        <v>954405812</v>
      </c>
      <c r="D25" s="75"/>
      <c r="E25" s="76"/>
      <c r="F25" s="74"/>
      <c r="G25" s="75"/>
      <c r="H25" s="76"/>
      <c r="I25" s="69">
        <f>+IF(F25&gt;0,F25/C25,0)</f>
        <v>0</v>
      </c>
      <c r="J25" s="70"/>
    </row>
    <row r="26" spans="1:11" ht="15.75" x14ac:dyDescent="0.25">
      <c r="A26" s="51" t="s">
        <v>24</v>
      </c>
      <c r="B26" s="52"/>
      <c r="C26" s="52"/>
      <c r="D26" s="52"/>
      <c r="E26" s="52"/>
      <c r="F26" s="52"/>
      <c r="G26" s="52"/>
      <c r="H26" s="52"/>
      <c r="I26" s="52"/>
      <c r="J26" s="53"/>
      <c r="K26" s="1"/>
    </row>
    <row r="27" spans="1:11" x14ac:dyDescent="0.25">
      <c r="A27" s="7"/>
      <c r="B27"/>
      <c r="C27" s="71" t="s">
        <v>25</v>
      </c>
      <c r="D27" s="72"/>
      <c r="E27" s="71" t="s">
        <v>43</v>
      </c>
      <c r="F27" s="72"/>
      <c r="G27" s="71" t="s">
        <v>39</v>
      </c>
      <c r="H27" s="71"/>
      <c r="I27" s="71" t="s">
        <v>26</v>
      </c>
      <c r="J27" s="73"/>
    </row>
    <row r="28" spans="1:11" ht="38.25" x14ac:dyDescent="0.25">
      <c r="A28" s="12" t="s">
        <v>27</v>
      </c>
      <c r="B28" s="13" t="s">
        <v>28</v>
      </c>
      <c r="C28" s="13" t="s">
        <v>40</v>
      </c>
      <c r="D28" s="13" t="s">
        <v>41</v>
      </c>
      <c r="E28" s="13" t="s">
        <v>44</v>
      </c>
      <c r="F28" s="13" t="s">
        <v>45</v>
      </c>
      <c r="G28" s="13" t="s">
        <v>46</v>
      </c>
      <c r="H28" s="13" t="s">
        <v>47</v>
      </c>
      <c r="I28" s="13" t="s">
        <v>48</v>
      </c>
      <c r="J28" s="14" t="s">
        <v>49</v>
      </c>
    </row>
    <row r="29" spans="1:11" ht="55.5" customHeight="1" x14ac:dyDescent="0.25">
      <c r="A29" s="15" t="s">
        <v>59</v>
      </c>
      <c r="B29" s="16" t="s">
        <v>60</v>
      </c>
      <c r="C29" s="17">
        <v>648923</v>
      </c>
      <c r="D29" s="18">
        <v>954405812</v>
      </c>
      <c r="E29" s="17">
        <v>648923</v>
      </c>
      <c r="F29" s="18">
        <v>954405812</v>
      </c>
      <c r="G29" s="19"/>
      <c r="H29" s="18"/>
      <c r="I29" s="20">
        <f>IF(G29&gt;0,G29/E29,0)</f>
        <v>0</v>
      </c>
      <c r="J29" s="21">
        <f>IF(H29&gt;0,H29/D29,0)</f>
        <v>0</v>
      </c>
    </row>
    <row r="30" spans="1:11" ht="15.75" x14ac:dyDescent="0.25">
      <c r="A30" s="44" t="s">
        <v>29</v>
      </c>
      <c r="B30" s="45"/>
      <c r="C30" s="45"/>
      <c r="D30" s="45"/>
      <c r="E30" s="45"/>
      <c r="F30" s="45"/>
      <c r="G30" s="45"/>
      <c r="H30" s="45"/>
      <c r="I30" s="45"/>
      <c r="J30" s="46"/>
    </row>
    <row r="31" spans="1:11" ht="15.75" x14ac:dyDescent="0.25">
      <c r="A31" s="51" t="s">
        <v>30</v>
      </c>
      <c r="B31" s="52"/>
      <c r="C31" s="52"/>
      <c r="D31" s="52"/>
      <c r="E31" s="52"/>
      <c r="F31" s="52"/>
      <c r="G31" s="52"/>
      <c r="H31" s="52"/>
      <c r="I31" s="52"/>
      <c r="J31" s="53"/>
      <c r="K31" s="1"/>
    </row>
    <row r="32" spans="1:11" ht="15" customHeight="1" x14ac:dyDescent="0.25">
      <c r="A32" s="22" t="s">
        <v>31</v>
      </c>
      <c r="B32" s="42" t="s">
        <v>68</v>
      </c>
      <c r="C32" s="42"/>
      <c r="D32" s="42"/>
      <c r="E32" s="42"/>
      <c r="F32" s="42"/>
      <c r="G32" s="42"/>
      <c r="H32" s="42"/>
      <c r="I32" s="42"/>
      <c r="J32" s="43"/>
    </row>
    <row r="33" spans="1:11" ht="33" customHeight="1" x14ac:dyDescent="0.25">
      <c r="A33" s="22" t="s">
        <v>32</v>
      </c>
      <c r="B33" s="42" t="s">
        <v>65</v>
      </c>
      <c r="C33" s="42"/>
      <c r="D33" s="42"/>
      <c r="E33" s="42"/>
      <c r="F33" s="42"/>
      <c r="G33" s="42"/>
      <c r="H33" s="42"/>
      <c r="I33" s="42"/>
      <c r="J33" s="43"/>
    </row>
    <row r="34" spans="1:11" ht="23.25" customHeight="1" x14ac:dyDescent="0.25">
      <c r="A34" s="22" t="s">
        <v>33</v>
      </c>
      <c r="B34" s="42" t="s">
        <v>71</v>
      </c>
      <c r="C34" s="42"/>
      <c r="D34" s="42"/>
      <c r="E34" s="42"/>
      <c r="F34" s="42"/>
      <c r="G34" s="42"/>
      <c r="H34" s="42"/>
      <c r="I34" s="42"/>
      <c r="J34" s="43"/>
    </row>
    <row r="35" spans="1:11" ht="102.75" customHeight="1" x14ac:dyDescent="0.25">
      <c r="A35" s="22" t="s">
        <v>34</v>
      </c>
      <c r="B35" s="42" t="s">
        <v>72</v>
      </c>
      <c r="C35" s="42"/>
      <c r="D35" s="42"/>
      <c r="E35" s="42"/>
      <c r="F35" s="42"/>
      <c r="G35" s="42"/>
      <c r="H35" s="42"/>
      <c r="I35" s="42"/>
      <c r="J35" s="43"/>
    </row>
    <row r="36" spans="1:11" ht="15.75" x14ac:dyDescent="0.25">
      <c r="A36" s="44"/>
      <c r="B36" s="45"/>
      <c r="C36" s="45"/>
      <c r="D36" s="45"/>
      <c r="E36" s="45"/>
      <c r="F36" s="45"/>
      <c r="G36" s="45"/>
      <c r="H36" s="45"/>
      <c r="I36" s="45"/>
      <c r="J36" s="46"/>
    </row>
    <row r="37" spans="1:11" ht="15.75" x14ac:dyDescent="0.25">
      <c r="A37" s="84" t="s">
        <v>35</v>
      </c>
      <c r="B37" s="85"/>
      <c r="C37" s="85"/>
      <c r="D37" s="85"/>
      <c r="E37" s="85"/>
      <c r="F37" s="85"/>
      <c r="G37" s="85"/>
      <c r="H37" s="85"/>
      <c r="I37" s="85"/>
      <c r="J37" s="86"/>
      <c r="K37" s="1"/>
    </row>
    <row r="38" spans="1:11" ht="27.75" customHeight="1" x14ac:dyDescent="0.25">
      <c r="A38" s="87" t="s">
        <v>69</v>
      </c>
      <c r="B38" s="88"/>
      <c r="C38" s="88"/>
      <c r="D38" s="88"/>
      <c r="E38" s="88"/>
      <c r="F38" s="88"/>
      <c r="G38" s="88"/>
      <c r="H38" s="88"/>
      <c r="I38" s="88"/>
      <c r="J38" s="89"/>
    </row>
    <row r="39" spans="1:11" ht="7.5" customHeight="1" x14ac:dyDescent="0.25">
      <c r="A39" s="28"/>
      <c r="B39" s="28"/>
      <c r="C39" s="28"/>
      <c r="D39" s="28"/>
      <c r="E39" s="28" t="s">
        <v>62</v>
      </c>
      <c r="F39" s="28"/>
      <c r="G39" s="28"/>
      <c r="H39" s="28"/>
      <c r="I39" s="28"/>
      <c r="J39" s="28"/>
    </row>
    <row r="40" spans="1:11" ht="23.25" customHeight="1" x14ac:dyDescent="0.25">
      <c r="A40" s="90" t="s">
        <v>42</v>
      </c>
      <c r="B40" s="90"/>
      <c r="C40" s="90"/>
      <c r="D40" s="90"/>
      <c r="E40" s="90"/>
      <c r="F40" s="90"/>
      <c r="G40" s="90"/>
      <c r="H40" s="90"/>
      <c r="I40" s="90"/>
      <c r="J40" s="90"/>
    </row>
    <row r="41" spans="1:11" ht="15.75" thickBot="1" x14ac:dyDescent="0.3">
      <c r="G41" s="82"/>
      <c r="H41" s="82"/>
      <c r="I41" s="82"/>
      <c r="J41" s="82"/>
    </row>
    <row r="42" spans="1:11" x14ac:dyDescent="0.25">
      <c r="A42" s="29" t="s">
        <v>50</v>
      </c>
      <c r="B42" s="32">
        <f>A25</f>
        <v>954405812</v>
      </c>
      <c r="C42" s="33"/>
      <c r="G42" s="83" t="s">
        <v>70</v>
      </c>
      <c r="H42" s="83"/>
      <c r="I42" s="83"/>
      <c r="J42" s="83"/>
    </row>
    <row r="43" spans="1:11" x14ac:dyDescent="0.25">
      <c r="A43" s="29" t="s">
        <v>51</v>
      </c>
      <c r="B43" s="30"/>
      <c r="C43" s="31"/>
      <c r="D43" s="31"/>
      <c r="G43" s="83" t="s">
        <v>61</v>
      </c>
      <c r="H43" s="83"/>
      <c r="I43" s="83"/>
      <c r="J43" s="83"/>
    </row>
    <row r="44" spans="1:11" x14ac:dyDescent="0.25">
      <c r="A44" s="29" t="s">
        <v>52</v>
      </c>
      <c r="B44" s="34"/>
    </row>
  </sheetData>
  <mergeCells count="51">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1" type="noConversion"/>
  <dataValidations count="14">
    <dataValidation allowBlank="1" showInputMessage="1" showErrorMessage="1" prompt="Monto ejecutado en el trimestre" sqref="H28:H29 B44"/>
    <dataValidation allowBlank="1" showInputMessage="1" showErrorMessage="1" prompt="Meta alcanzada en el trimestre" sqref="G28:G29"/>
    <dataValidation allowBlank="1" showInputMessage="1" showErrorMessage="1" prompt="Monto presupuestado para el producto" sqref="F28:F29 D28"/>
    <dataValidation allowBlank="1" showInputMessage="1" showErrorMessage="1" prompt="Meta anual del indicador" sqref="C28:C29 E28:E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29 B43 B42:C42"/>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17" right="0.17" top="0.45" bottom="0.17" header="0.31496062992125984" footer="0.31496062992125984"/>
  <pageSetup scale="70" orientation="portrait" r:id="rId1"/>
  <ignoredErrors>
    <ignoredError sqref="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Licda. Nivia del Orbe</cp:lastModifiedBy>
  <cp:lastPrinted>2026-01-27T19:14:07Z</cp:lastPrinted>
  <dcterms:created xsi:type="dcterms:W3CDTF">2021-03-22T15:50:10Z</dcterms:created>
  <dcterms:modified xsi:type="dcterms:W3CDTF">2026-01-27T21:16:59Z</dcterms:modified>
</cp:coreProperties>
</file>