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JUNIO 2025\"/>
    </mc:Choice>
  </mc:AlternateContent>
  <bookViews>
    <workbookView xWindow="0" yWindow="0" windowWidth="20490" windowHeight="775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J82" i="4" l="1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8" i="4"/>
  <c r="I51" i="4"/>
  <c r="I25" i="4"/>
  <c r="I15" i="4"/>
  <c r="I9" i="4"/>
  <c r="J9" i="4"/>
  <c r="J10" i="4"/>
  <c r="H51" i="4" l="1"/>
  <c r="H25" i="4"/>
  <c r="H15" i="4" l="1"/>
  <c r="H9" i="4"/>
  <c r="H8" i="4" s="1"/>
  <c r="H82" i="4" s="1"/>
  <c r="G9" i="4"/>
  <c r="J83" i="4" l="1"/>
  <c r="G25" i="4"/>
  <c r="G15" i="4"/>
  <c r="G8" i="4" l="1"/>
  <c r="G82" i="4" s="1"/>
  <c r="F51" i="4"/>
  <c r="F25" i="4"/>
  <c r="F15" i="4"/>
  <c r="F9" i="4"/>
  <c r="F8" i="4" l="1"/>
  <c r="F82" i="4" s="1"/>
  <c r="E9" i="4"/>
  <c r="E51" i="4"/>
  <c r="E25" i="4"/>
  <c r="E15" i="4"/>
  <c r="E8" i="4" l="1"/>
  <c r="E82" i="4" s="1"/>
  <c r="D51" i="4"/>
  <c r="B51" i="4"/>
  <c r="B35" i="4"/>
  <c r="B25" i="4"/>
  <c r="B15" i="4"/>
  <c r="B9" i="4"/>
  <c r="C82" i="4"/>
  <c r="B82" i="4" l="1"/>
  <c r="B8" i="4"/>
  <c r="D15" i="4" l="1"/>
  <c r="D25" i="4"/>
  <c r="C82" i="5" l="1"/>
  <c r="B51" i="5"/>
  <c r="B35" i="5"/>
  <c r="B25" i="5"/>
  <c r="B15" i="5"/>
  <c r="B9" i="5"/>
  <c r="B8" i="5" l="1"/>
  <c r="B82" i="5"/>
  <c r="D9" i="4" l="1"/>
  <c r="D8" i="4" l="1"/>
  <c r="D82" i="4" l="1"/>
</calcChain>
</file>

<file path=xl/sharedStrings.xml><?xml version="1.0" encoding="utf-8"?>
<sst xmlns="http://schemas.openxmlformats.org/spreadsheetml/2006/main" count="190" uniqueCount="101">
  <si>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</si>
  <si>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</si>
  <si>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</si>
  <si>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</si>
  <si>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</si>
  <si>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</si>
  <si>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</si>
  <si>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</si>
  <si>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</si>
  <si>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</si>
  <si>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</si>
  <si>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</si>
  <si>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</si>
  <si>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</si>
  <si>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</si>
  <si>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</si>
  <si>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</si>
  <si>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</si>
  <si>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</si>
  <si>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</si>
  <si>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</si>
  <si>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</si>
  <si>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</si>
  <si>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</si>
  <si>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</si>
  <si>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</si>
  <si>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</si>
  <si>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</si>
  <si>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</si>
  <si>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</si>
  <si>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</si>
  <si>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</si>
  <si>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</si>
  <si>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</si>
  <si>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</si>
  <si>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</si>
  <si>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</si>
  <si>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</si>
  <si>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</si>
  <si>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</si>
  <si>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</si>
  <si>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</si>
  <si>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</si>
  <si>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</si>
  <si>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</si>
  <si>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</si>
  <si>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</si>
  <si>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</si>
  <si>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</si>
  <si>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</si>
  <si>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</si>
  <si>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</si>
  <si>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</si>
  <si>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</si>
  <si>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</si>
  <si>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</si>
  <si>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</si>
  <si>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</si>
  <si>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</si>
  <si>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</si>
  <si>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</si>
  <si>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</si>
  <si>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</si>
  <si>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</si>
  <si>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</si>
  <si>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</si>
  <si>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</si>
  <si>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</si>
  <si>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</si>
  <si>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</si>
  <si>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</si>
  <si>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</si>
  <si>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</si>
  <si>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</si>
  <si>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</si>
  <si>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</si>
  <si>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</si>
  <si>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</si>
  <si>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</si>
  <si>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</si>
  <si>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</si>
  <si>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</si>
  <si>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</si>
  <si>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</si>
  <si>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</si>
  <si>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</si>
  <si>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</si>
  <si>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</si>
  <si>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</si>
  <si>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</si>
  <si>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</si>
  <si>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</si>
  <si>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</si>
  <si>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</si>
  <si>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</si>
  <si>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2025</t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</si>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</sst>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6" borderId="11" applyNumberFormat="0" applyAlignment="0" applyProtection="0"/>
  </cellStyleXfs>
  <cellXfs count="92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6" fillId="0" borderId="5" xfId="1" applyFont="1" applyBorder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13" fillId="0" borderId="0" xfId="1" applyFont="1"/>
    <xf numFmtId="43" fontId="13" fillId="0" borderId="0" xfId="1" applyFont="1" applyBorder="1"/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/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43" fontId="0" fillId="0" borderId="6" xfId="0" applyNumberFormat="1" applyBorder="1"/>
    <xf numFmtId="43" fontId="6" fillId="0" borderId="0" xfId="1" applyFont="1" applyFill="1"/>
    <xf numFmtId="43" fontId="13" fillId="0" borderId="9" xfId="1" applyFont="1" applyBorder="1"/>
    <xf numFmtId="43" fontId="13" fillId="0" borderId="0" xfId="0" applyNumberFormat="1" applyFont="1" applyBorder="1"/>
    <xf numFmtId="0" fontId="0" fillId="0" borderId="10" xfId="0" applyBorder="1"/>
    <xf numFmtId="0" fontId="16" fillId="3" borderId="9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43" fontId="13" fillId="0" borderId="10" xfId="1" applyFont="1" applyBorder="1"/>
    <xf numFmtId="43" fontId="13" fillId="0" borderId="5" xfId="0" applyNumberFormat="1" applyFont="1" applyBorder="1"/>
    <xf numFmtId="43" fontId="0" fillId="5" borderId="0" xfId="0" applyNumberFormat="1" applyFill="1"/>
    <xf numFmtId="43" fontId="6" fillId="5" borderId="0" xfId="1" applyFont="1" applyFill="1" applyBorder="1"/>
    <xf numFmtId="0" fontId="17" fillId="6" borderId="11" xfId="2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1066800</xdr:colOff>
      <xdr:row>0</xdr:row>
      <xdr:rowOff>104774</xdr:rowOff>
    </xdr:from>
    <xdr:to>
      <xdr:col>7</xdr:col>
      <xdr:colOff>247650</xdr:colOff>
      <xdr:row>4</xdr:row>
      <xdr:rowOff>28575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10477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2505075</xdr:colOff>
      <xdr:row>0</xdr:row>
      <xdr:rowOff>142875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142875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abSelected="1" workbookViewId="0">
      <selection activeCell="L77" sqref="L77"/>
    </sheetView>
  </sheetViews>
  <sheetFormatPr baseColWidth="10" defaultRowHeight="15" x14ac:dyDescent="0.25"/>
  <cols>
    <col min="1" max="1" width="54.140625" customWidth="1"/>
    <col min="2" max="2" width="19.28515625" customWidth="1"/>
    <col min="3" max="3" width="19.85546875" customWidth="1"/>
    <col min="4" max="4" width="16.85546875" customWidth="1"/>
    <col min="5" max="9" width="16.28515625" style="1" customWidth="1"/>
    <col min="10" max="10" width="18" customWidth="1"/>
    <col min="11" max="11" width="20.7109375" customWidth="1"/>
  </cols>
  <sheetData>
    <row r="1" spans="1:13" ht="28.5" customHeight="1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3" ht="21" x14ac:dyDescent="0.25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3" ht="15.75" x14ac:dyDescent="0.25">
      <c r="A3" s="86" t="s">
        <v>95</v>
      </c>
      <c r="B3" s="87"/>
      <c r="C3" s="87"/>
      <c r="D3" s="87"/>
      <c r="E3" s="87"/>
      <c r="F3" s="87"/>
      <c r="G3" s="87"/>
      <c r="H3" s="87"/>
      <c r="I3" s="87"/>
      <c r="J3" s="87"/>
    </row>
    <row r="4" spans="1:13" ht="15.75" x14ac:dyDescent="0.25">
      <c r="A4" s="88" t="s">
        <v>2</v>
      </c>
      <c r="B4" s="89"/>
      <c r="C4" s="89"/>
      <c r="D4" s="89"/>
      <c r="E4" s="89"/>
      <c r="F4" s="89"/>
      <c r="G4" s="89"/>
      <c r="H4" s="89"/>
      <c r="I4" s="89"/>
      <c r="J4" s="89"/>
    </row>
    <row r="5" spans="1:13" ht="15.75" x14ac:dyDescent="0.25">
      <c r="A5" s="90" t="s">
        <v>3</v>
      </c>
      <c r="B5" s="90"/>
      <c r="C5" s="90"/>
      <c r="D5" s="90"/>
      <c r="E5" s="91"/>
      <c r="F5" s="91"/>
      <c r="G5" s="91"/>
      <c r="H5" s="91"/>
      <c r="I5" s="91"/>
      <c r="J5" s="91"/>
    </row>
    <row r="6" spans="1:13" x14ac:dyDescent="0.25">
      <c r="A6" s="1"/>
      <c r="B6" s="1"/>
      <c r="C6" s="1"/>
      <c r="D6" s="29"/>
      <c r="E6" s="72"/>
      <c r="F6" s="72"/>
      <c r="G6" s="72"/>
      <c r="H6" s="72"/>
      <c r="I6" s="72"/>
      <c r="J6" s="72"/>
      <c r="K6" s="29"/>
    </row>
    <row r="7" spans="1:13" x14ac:dyDescent="0.25">
      <c r="A7" s="61" t="s">
        <v>4</v>
      </c>
      <c r="B7" s="62" t="s">
        <v>81</v>
      </c>
      <c r="C7" s="62" t="s">
        <v>82</v>
      </c>
      <c r="D7" s="66" t="s">
        <v>5</v>
      </c>
      <c r="E7" s="74" t="s">
        <v>97</v>
      </c>
      <c r="F7" s="74" t="s">
        <v>98</v>
      </c>
      <c r="G7" s="74" t="s">
        <v>99</v>
      </c>
      <c r="H7" s="74" t="s">
        <v>100</v>
      </c>
      <c r="I7" s="74"/>
      <c r="J7" s="73" t="s">
        <v>6</v>
      </c>
      <c r="K7" s="29"/>
    </row>
    <row r="8" spans="1:13" x14ac:dyDescent="0.25">
      <c r="A8" s="10" t="s">
        <v>7</v>
      </c>
      <c r="B8" s="11">
        <f>SUM(B9,B15,B25,B35)</f>
        <v>750523448</v>
      </c>
      <c r="C8" s="40"/>
      <c r="D8" s="65">
        <f>SUM(D9,D15,D25,D2)</f>
        <v>50720600.840000011</v>
      </c>
      <c r="E8" s="71">
        <f>SUM(E9,E15,E25)</f>
        <v>61186909.259999998</v>
      </c>
      <c r="F8" s="76">
        <f>SUM(F9,F15,F25)</f>
        <v>63223730.920000002</v>
      </c>
      <c r="G8" s="76">
        <f>SUM(G9,G15,G25)</f>
        <v>70489666.640000001</v>
      </c>
      <c r="H8" s="76">
        <f>SUM(H9,H15,H25)</f>
        <v>64747861.590000004</v>
      </c>
      <c r="I8" s="76">
        <v>67168698.109999999</v>
      </c>
      <c r="J8" s="70">
        <f>SUM(D8:I8)</f>
        <v>377537467.36000001</v>
      </c>
      <c r="K8" s="68"/>
    </row>
    <row r="9" spans="1:13" x14ac:dyDescent="0.25">
      <c r="A9" s="12" t="s">
        <v>8</v>
      </c>
      <c r="B9" s="24">
        <f>SUM(B10:B14)</f>
        <v>570653448</v>
      </c>
      <c r="C9" s="41"/>
      <c r="D9" s="42">
        <f t="shared" ref="D9" si="0">SUM(D10:D14)</f>
        <v>48006543.800000004</v>
      </c>
      <c r="E9" s="75">
        <f>SUM(E10:E14)</f>
        <v>48619053.289999999</v>
      </c>
      <c r="F9" s="43">
        <f>SUM(F10:F14)</f>
        <v>47832325.700000003</v>
      </c>
      <c r="G9" s="43">
        <f>SUM(G10:G14)</f>
        <v>57754633.269999996</v>
      </c>
      <c r="H9" s="43">
        <f>SUM(H10:H14)</f>
        <v>47147713.890000001</v>
      </c>
      <c r="I9" s="43">
        <f>SUM(I10:I14)</f>
        <v>51228539.170000002</v>
      </c>
      <c r="J9" s="43">
        <f>SUM(D9:I9)</f>
        <v>300588809.12</v>
      </c>
      <c r="K9" s="34"/>
      <c r="L9" s="36"/>
      <c r="M9" s="36"/>
    </row>
    <row r="10" spans="1:13" x14ac:dyDescent="0.25">
      <c r="A10" s="14" t="s">
        <v>9</v>
      </c>
      <c r="B10" s="23">
        <v>456353042</v>
      </c>
      <c r="C10" s="45"/>
      <c r="D10" s="44">
        <v>40544102.130000003</v>
      </c>
      <c r="E10" s="44">
        <v>38834562.969999999</v>
      </c>
      <c r="F10" s="44">
        <v>38508004.619999997</v>
      </c>
      <c r="G10" s="44">
        <v>38598135.159999996</v>
      </c>
      <c r="H10" s="44">
        <v>38359334.170000002</v>
      </c>
      <c r="I10" s="44">
        <v>41395898.340000004</v>
      </c>
      <c r="J10" s="67">
        <f>SUM(D10:I10)</f>
        <v>236240037.39000002</v>
      </c>
      <c r="K10" s="34"/>
    </row>
    <row r="11" spans="1:13" x14ac:dyDescent="0.25">
      <c r="A11" s="14" t="s">
        <v>10</v>
      </c>
      <c r="B11" s="23">
        <v>44233743</v>
      </c>
      <c r="C11" s="45"/>
      <c r="D11" s="69">
        <v>1387500</v>
      </c>
      <c r="E11" s="69">
        <v>3938287.81</v>
      </c>
      <c r="F11" s="69">
        <v>3456737.81</v>
      </c>
      <c r="G11" s="69">
        <v>13273793.49</v>
      </c>
      <c r="H11" s="69">
        <v>2935745.28</v>
      </c>
      <c r="I11" s="69">
        <v>3967737.81</v>
      </c>
      <c r="J11" s="67">
        <f t="shared" ref="J11:J74" si="1">SUM(D11:I11)</f>
        <v>28959802.199999999</v>
      </c>
      <c r="K11" s="34"/>
    </row>
    <row r="12" spans="1:13" s="1" customFormat="1" x14ac:dyDescent="0.25">
      <c r="A12" s="27" t="s">
        <v>12</v>
      </c>
      <c r="B12" s="23">
        <v>0</v>
      </c>
      <c r="C12" s="47"/>
      <c r="D12" s="69"/>
      <c r="E12" s="69"/>
      <c r="F12" s="69"/>
      <c r="G12" s="69"/>
      <c r="H12" s="69"/>
      <c r="I12" s="69"/>
      <c r="J12" s="67">
        <f t="shared" si="1"/>
        <v>0</v>
      </c>
      <c r="K12" s="34"/>
    </row>
    <row r="13" spans="1:13" x14ac:dyDescent="0.25">
      <c r="A13" s="14" t="s">
        <v>11</v>
      </c>
      <c r="B13" s="23">
        <v>0</v>
      </c>
      <c r="C13" s="47"/>
      <c r="D13" s="69"/>
      <c r="E13" s="69"/>
      <c r="F13" s="69"/>
      <c r="G13" s="69"/>
      <c r="H13" s="69"/>
      <c r="I13" s="69"/>
      <c r="J13" s="67">
        <f t="shared" si="1"/>
        <v>0</v>
      </c>
      <c r="K13" s="34"/>
    </row>
    <row r="14" spans="1:13" x14ac:dyDescent="0.25">
      <c r="A14" s="14" t="s">
        <v>13</v>
      </c>
      <c r="B14" s="23">
        <v>70066663</v>
      </c>
      <c r="C14" s="45">
        <v>0</v>
      </c>
      <c r="D14" s="69">
        <v>6074941.6699999999</v>
      </c>
      <c r="E14" s="69">
        <v>5846202.5099999998</v>
      </c>
      <c r="F14" s="69">
        <v>5867583.2699999996</v>
      </c>
      <c r="G14" s="69">
        <v>5882704.6200000001</v>
      </c>
      <c r="H14" s="69">
        <v>5852634.4400000004</v>
      </c>
      <c r="I14" s="69">
        <v>5864903.0199999996</v>
      </c>
      <c r="J14" s="67">
        <f t="shared" si="1"/>
        <v>35388969.530000001</v>
      </c>
      <c r="K14" s="34"/>
    </row>
    <row r="15" spans="1:13" x14ac:dyDescent="0.25">
      <c r="A15" s="12" t="s">
        <v>14</v>
      </c>
      <c r="B15" s="24">
        <f>SUM(B16:B24)</f>
        <v>25200000</v>
      </c>
      <c r="C15" s="45"/>
      <c r="D15" s="42">
        <f>SUM(D16:D24)</f>
        <v>1031583.1600000001</v>
      </c>
      <c r="E15" s="42">
        <f>SUM(E16:E24)</f>
        <v>1611728.43</v>
      </c>
      <c r="F15" s="42">
        <f>SUM(F16:F24)</f>
        <v>944300.46</v>
      </c>
      <c r="G15" s="42">
        <f>SUM(G16:G19)</f>
        <v>985712.75</v>
      </c>
      <c r="H15" s="42">
        <f>SUM(H16:H24)</f>
        <v>2300606</v>
      </c>
      <c r="I15" s="42">
        <f>SUM(I16:I24)</f>
        <v>2399960.37</v>
      </c>
      <c r="J15" s="67">
        <f t="shared" si="1"/>
        <v>9273891.1699999999</v>
      </c>
      <c r="K15" s="34"/>
    </row>
    <row r="16" spans="1:13" x14ac:dyDescent="0.25">
      <c r="A16" s="14" t="s">
        <v>15</v>
      </c>
      <c r="B16" s="23">
        <v>7500000</v>
      </c>
      <c r="C16" s="45"/>
      <c r="D16" s="69">
        <v>289395.58</v>
      </c>
      <c r="E16" s="69">
        <v>393154.88</v>
      </c>
      <c r="F16" s="69">
        <v>520506.26</v>
      </c>
      <c r="G16" s="69">
        <v>211857.75</v>
      </c>
      <c r="H16" s="69">
        <v>560167.21</v>
      </c>
      <c r="I16" s="69">
        <v>345684.27</v>
      </c>
      <c r="J16" s="67">
        <f t="shared" si="1"/>
        <v>2320765.9500000002</v>
      </c>
      <c r="K16" s="34"/>
    </row>
    <row r="17" spans="1:11" x14ac:dyDescent="0.25">
      <c r="A17" s="14" t="s">
        <v>16</v>
      </c>
      <c r="B17" s="23">
        <v>4000000</v>
      </c>
      <c r="C17" s="45"/>
      <c r="D17" s="46">
        <v>0</v>
      </c>
      <c r="E17" s="46">
        <v>846566.16</v>
      </c>
      <c r="F17" s="46">
        <v>317703.2</v>
      </c>
      <c r="G17" s="46">
        <v>726939</v>
      </c>
      <c r="H17" s="46">
        <v>346920</v>
      </c>
      <c r="I17" s="46">
        <v>1512642</v>
      </c>
      <c r="J17" s="67">
        <f t="shared" si="1"/>
        <v>3750770.3600000003</v>
      </c>
      <c r="K17" s="34"/>
    </row>
    <row r="18" spans="1:11" x14ac:dyDescent="0.25">
      <c r="A18" s="14" t="s">
        <v>17</v>
      </c>
      <c r="B18" s="25">
        <v>0</v>
      </c>
      <c r="C18" s="45"/>
      <c r="D18" s="46"/>
      <c r="E18" s="46"/>
      <c r="F18" s="46"/>
      <c r="G18" s="46"/>
      <c r="H18" s="46"/>
      <c r="I18" s="46"/>
      <c r="J18" s="67">
        <f t="shared" si="1"/>
        <v>0</v>
      </c>
      <c r="K18" s="34"/>
    </row>
    <row r="19" spans="1:11" x14ac:dyDescent="0.25">
      <c r="A19" s="14" t="s">
        <v>18</v>
      </c>
      <c r="B19" s="23">
        <v>500000</v>
      </c>
      <c r="C19" s="45"/>
      <c r="D19" s="46"/>
      <c r="E19" s="46"/>
      <c r="F19" s="46">
        <v>46916</v>
      </c>
      <c r="G19" s="46">
        <v>46916</v>
      </c>
      <c r="H19" s="46">
        <v>0</v>
      </c>
      <c r="I19" s="46">
        <v>93832</v>
      </c>
      <c r="J19" s="67">
        <f t="shared" si="1"/>
        <v>187664</v>
      </c>
      <c r="K19" s="34"/>
    </row>
    <row r="20" spans="1:11" x14ac:dyDescent="0.25">
      <c r="A20" s="14" t="s">
        <v>19</v>
      </c>
      <c r="B20" s="23">
        <v>0</v>
      </c>
      <c r="C20" s="45"/>
      <c r="D20" s="46"/>
      <c r="E20" s="46"/>
      <c r="F20" s="46"/>
      <c r="G20" s="46"/>
      <c r="H20" s="46"/>
      <c r="I20" s="46"/>
      <c r="J20" s="67">
        <f t="shared" si="1"/>
        <v>0</v>
      </c>
      <c r="K20" s="34"/>
    </row>
    <row r="21" spans="1:11" x14ac:dyDescent="0.25">
      <c r="A21" s="14" t="s">
        <v>20</v>
      </c>
      <c r="B21" s="23">
        <v>0</v>
      </c>
      <c r="C21" s="45"/>
      <c r="D21" s="46"/>
      <c r="E21" s="46"/>
      <c r="F21" s="46"/>
      <c r="G21" s="46"/>
      <c r="H21" s="46"/>
      <c r="I21" s="46"/>
      <c r="J21" s="67">
        <f t="shared" si="1"/>
        <v>0</v>
      </c>
      <c r="K21" s="34"/>
    </row>
    <row r="22" spans="1:11" ht="24" x14ac:dyDescent="0.25">
      <c r="A22" s="17" t="s">
        <v>21</v>
      </c>
      <c r="B22" s="26">
        <v>7500000</v>
      </c>
      <c r="C22" s="45"/>
      <c r="D22" s="69">
        <v>511850.28</v>
      </c>
      <c r="E22" s="69">
        <v>326270</v>
      </c>
      <c r="F22" s="69">
        <v>59000</v>
      </c>
      <c r="G22" s="69"/>
      <c r="H22" s="69">
        <v>933964.85</v>
      </c>
      <c r="I22" s="69">
        <v>320187.09999999998</v>
      </c>
      <c r="J22" s="67">
        <f t="shared" si="1"/>
        <v>2151272.23</v>
      </c>
      <c r="K22" s="34"/>
    </row>
    <row r="23" spans="1:11" x14ac:dyDescent="0.25">
      <c r="A23" s="14" t="s">
        <v>22</v>
      </c>
      <c r="B23" s="23">
        <v>5200000</v>
      </c>
      <c r="C23" s="45"/>
      <c r="D23" s="69">
        <v>237.3</v>
      </c>
      <c r="E23" s="69">
        <v>45737.39</v>
      </c>
      <c r="F23" s="69">
        <v>175</v>
      </c>
      <c r="G23" s="69">
        <v>175</v>
      </c>
      <c r="H23" s="69">
        <v>211753.94</v>
      </c>
      <c r="I23" s="69">
        <v>127615</v>
      </c>
      <c r="J23" s="67">
        <f t="shared" si="1"/>
        <v>385693.63</v>
      </c>
      <c r="K23" s="34"/>
    </row>
    <row r="24" spans="1:11" x14ac:dyDescent="0.25">
      <c r="A24" s="14" t="s">
        <v>23</v>
      </c>
      <c r="B24" s="23">
        <v>500000</v>
      </c>
      <c r="C24" s="45"/>
      <c r="D24" s="69">
        <v>230100</v>
      </c>
      <c r="E24" s="69">
        <v>0</v>
      </c>
      <c r="F24" s="69"/>
      <c r="G24" s="69"/>
      <c r="H24" s="69">
        <v>247800</v>
      </c>
      <c r="I24" s="69"/>
      <c r="J24" s="67">
        <f t="shared" si="1"/>
        <v>477900</v>
      </c>
      <c r="K24" s="34"/>
    </row>
    <row r="25" spans="1:11" x14ac:dyDescent="0.25">
      <c r="A25" s="12" t="s">
        <v>24</v>
      </c>
      <c r="B25" s="24">
        <f>SUM(B26:B34)</f>
        <v>154670000</v>
      </c>
      <c r="C25" s="45"/>
      <c r="D25" s="42">
        <f t="shared" ref="D25" si="2">SUM(D26:D34)</f>
        <v>1682473.8800000001</v>
      </c>
      <c r="E25" s="42">
        <f>SUM(E26:E35)</f>
        <v>10956127.539999999</v>
      </c>
      <c r="F25" s="42">
        <f>SUM(F26:F34)</f>
        <v>14447104.760000002</v>
      </c>
      <c r="G25" s="42">
        <f>SUM(G26:G50)</f>
        <v>11749320.619999999</v>
      </c>
      <c r="H25" s="42">
        <f>SUM(H26:H34)</f>
        <v>15299541.699999999</v>
      </c>
      <c r="I25" s="42">
        <f>SUM(I26:I34)</f>
        <v>13540198.57</v>
      </c>
      <c r="J25" s="67">
        <f t="shared" si="1"/>
        <v>67674767.069999993</v>
      </c>
      <c r="K25" s="34"/>
    </row>
    <row r="26" spans="1:11" x14ac:dyDescent="0.25">
      <c r="A26" s="14" t="s">
        <v>25</v>
      </c>
      <c r="B26" s="23">
        <v>20500000</v>
      </c>
      <c r="C26" s="45">
        <v>0</v>
      </c>
      <c r="D26" s="69">
        <v>2102.1</v>
      </c>
      <c r="E26" s="69">
        <v>1794448.52</v>
      </c>
      <c r="F26" s="69">
        <v>873679.2</v>
      </c>
      <c r="G26" s="69">
        <v>1034230</v>
      </c>
      <c r="H26" s="69">
        <v>2600171.7000000002</v>
      </c>
      <c r="I26" s="69">
        <v>955360.52</v>
      </c>
      <c r="J26" s="67">
        <f t="shared" si="1"/>
        <v>7259992.040000001</v>
      </c>
      <c r="K26" s="34"/>
    </row>
    <row r="27" spans="1:11" x14ac:dyDescent="0.25">
      <c r="A27" s="14" t="s">
        <v>26</v>
      </c>
      <c r="B27" s="23">
        <v>3200000</v>
      </c>
      <c r="C27" s="45"/>
      <c r="D27" s="69">
        <v>0</v>
      </c>
      <c r="E27" s="69"/>
      <c r="F27" s="69"/>
      <c r="G27" s="69"/>
      <c r="H27" s="69">
        <v>1270083.56</v>
      </c>
      <c r="I27" s="69">
        <v>555633.68000000005</v>
      </c>
      <c r="J27" s="67">
        <f t="shared" si="1"/>
        <v>1825717.2400000002</v>
      </c>
      <c r="K27" s="34"/>
    </row>
    <row r="28" spans="1:11" x14ac:dyDescent="0.25">
      <c r="A28" s="14" t="s">
        <v>27</v>
      </c>
      <c r="B28" s="23">
        <v>6500000</v>
      </c>
      <c r="C28" s="45">
        <v>0</v>
      </c>
      <c r="D28" s="69">
        <v>7646.4</v>
      </c>
      <c r="E28" s="69">
        <v>45430</v>
      </c>
      <c r="F28" s="69"/>
      <c r="G28" s="69">
        <v>261370</v>
      </c>
      <c r="H28" s="69">
        <v>0</v>
      </c>
      <c r="I28" s="69">
        <v>745653.8</v>
      </c>
      <c r="J28" s="67">
        <f t="shared" si="1"/>
        <v>1060100.2000000002</v>
      </c>
      <c r="K28" s="34"/>
    </row>
    <row r="29" spans="1:11" x14ac:dyDescent="0.25">
      <c r="A29" s="14" t="s">
        <v>28</v>
      </c>
      <c r="B29" s="23">
        <v>33000000</v>
      </c>
      <c r="C29" s="45"/>
      <c r="D29" s="69">
        <v>22656</v>
      </c>
      <c r="E29" s="69">
        <v>2324209.8199999998</v>
      </c>
      <c r="F29" s="69">
        <v>3248815</v>
      </c>
      <c r="G29" s="69">
        <v>1330900</v>
      </c>
      <c r="H29" s="69">
        <v>5480300</v>
      </c>
      <c r="I29" s="69">
        <v>4251150</v>
      </c>
      <c r="J29" s="67">
        <f t="shared" si="1"/>
        <v>16658030.82</v>
      </c>
      <c r="K29" s="34"/>
    </row>
    <row r="30" spans="1:11" x14ac:dyDescent="0.25">
      <c r="A30" s="14" t="s">
        <v>29</v>
      </c>
      <c r="B30" s="23">
        <v>2500000</v>
      </c>
      <c r="C30" s="45">
        <v>0</v>
      </c>
      <c r="D30" s="69">
        <v>0</v>
      </c>
      <c r="E30" s="69">
        <v>1248</v>
      </c>
      <c r="F30" s="69"/>
      <c r="G30" s="69"/>
      <c r="H30" s="69"/>
      <c r="I30" s="69"/>
      <c r="J30" s="67">
        <f t="shared" si="1"/>
        <v>1248</v>
      </c>
      <c r="K30" s="34"/>
    </row>
    <row r="31" spans="1:11" x14ac:dyDescent="0.25">
      <c r="A31" s="14" t="s">
        <v>30</v>
      </c>
      <c r="B31" s="23">
        <v>6100000</v>
      </c>
      <c r="C31" s="45">
        <v>0</v>
      </c>
      <c r="D31" s="69">
        <v>8146.79</v>
      </c>
      <c r="E31" s="69">
        <v>67401.89</v>
      </c>
      <c r="F31" s="69"/>
      <c r="G31" s="69"/>
      <c r="H31" s="69">
        <v>67283.600000000006</v>
      </c>
      <c r="I31" s="69">
        <v>115463</v>
      </c>
      <c r="J31" s="67">
        <f t="shared" si="1"/>
        <v>258295.28</v>
      </c>
      <c r="K31" s="34"/>
    </row>
    <row r="32" spans="1:11" x14ac:dyDescent="0.25">
      <c r="A32" s="14" t="s">
        <v>31</v>
      </c>
      <c r="B32" s="23">
        <v>32869600</v>
      </c>
      <c r="C32" s="45"/>
      <c r="D32" s="69">
        <v>734499.67</v>
      </c>
      <c r="E32" s="69">
        <v>4117859.88</v>
      </c>
      <c r="F32" s="69">
        <v>3839673.16</v>
      </c>
      <c r="G32" s="69">
        <v>2713448.1</v>
      </c>
      <c r="H32" s="69">
        <v>2101753.2999999998</v>
      </c>
      <c r="I32" s="69">
        <v>1447672</v>
      </c>
      <c r="J32" s="67">
        <f t="shared" si="1"/>
        <v>14954906.109999999</v>
      </c>
      <c r="K32" s="34"/>
    </row>
    <row r="33" spans="1:11" ht="24" x14ac:dyDescent="0.25">
      <c r="A33" s="19" t="s">
        <v>32</v>
      </c>
      <c r="B33" s="26"/>
      <c r="C33" s="45"/>
      <c r="D33" s="69"/>
      <c r="E33" s="69"/>
      <c r="F33" s="69"/>
      <c r="G33" s="69"/>
      <c r="H33" s="69"/>
      <c r="I33" s="69"/>
      <c r="J33" s="67">
        <f t="shared" si="1"/>
        <v>0</v>
      </c>
      <c r="K33" s="34"/>
    </row>
    <row r="34" spans="1:11" x14ac:dyDescent="0.25">
      <c r="A34" s="14" t="s">
        <v>33</v>
      </c>
      <c r="B34" s="23">
        <v>50000400</v>
      </c>
      <c r="C34" s="45">
        <v>0</v>
      </c>
      <c r="D34" s="69">
        <v>907422.92</v>
      </c>
      <c r="E34" s="69">
        <v>2605529.4300000002</v>
      </c>
      <c r="F34" s="69">
        <v>6484937.4000000004</v>
      </c>
      <c r="G34" s="69">
        <v>6409372.5199999996</v>
      </c>
      <c r="H34" s="69">
        <v>3779949.54</v>
      </c>
      <c r="I34" s="69">
        <v>5469265.5700000003</v>
      </c>
      <c r="J34" s="67">
        <f t="shared" si="1"/>
        <v>25656477.379999999</v>
      </c>
      <c r="K34" s="34"/>
    </row>
    <row r="35" spans="1:11" x14ac:dyDescent="0.25">
      <c r="A35" s="12" t="s">
        <v>34</v>
      </c>
      <c r="B35" s="24">
        <f>SUM(B36:B43)</f>
        <v>0</v>
      </c>
      <c r="C35" s="48"/>
      <c r="D35" s="46"/>
      <c r="E35" s="46"/>
      <c r="F35" s="46"/>
      <c r="G35" s="46"/>
      <c r="H35" s="46"/>
      <c r="I35" s="46"/>
      <c r="J35" s="67">
        <f t="shared" si="1"/>
        <v>0</v>
      </c>
      <c r="K35" s="34"/>
    </row>
    <row r="36" spans="1:11" x14ac:dyDescent="0.25">
      <c r="A36" s="14" t="s">
        <v>35</v>
      </c>
      <c r="B36" s="23">
        <v>0</v>
      </c>
      <c r="C36" s="47"/>
      <c r="D36" s="46"/>
      <c r="E36" s="46"/>
      <c r="F36" s="46"/>
      <c r="G36" s="46"/>
      <c r="H36" s="46"/>
      <c r="I36" s="46"/>
      <c r="J36" s="67">
        <f t="shared" si="1"/>
        <v>0</v>
      </c>
      <c r="K36" s="34"/>
    </row>
    <row r="37" spans="1:11" x14ac:dyDescent="0.25">
      <c r="A37" s="14" t="s">
        <v>36</v>
      </c>
      <c r="B37" s="23"/>
      <c r="C37" s="47"/>
      <c r="D37" s="46"/>
      <c r="E37" s="46"/>
      <c r="F37" s="46"/>
      <c r="G37" s="46"/>
      <c r="H37" s="46"/>
      <c r="I37" s="46"/>
      <c r="J37" s="67">
        <f t="shared" si="1"/>
        <v>0</v>
      </c>
      <c r="K37" s="34"/>
    </row>
    <row r="38" spans="1:11" x14ac:dyDescent="0.25">
      <c r="A38" s="14" t="s">
        <v>37</v>
      </c>
      <c r="B38" s="23"/>
      <c r="C38" s="47"/>
      <c r="D38" s="46"/>
      <c r="E38" s="46"/>
      <c r="F38" s="46"/>
      <c r="G38" s="46"/>
      <c r="H38" s="46"/>
      <c r="I38" s="46"/>
      <c r="J38" s="67">
        <f t="shared" si="1"/>
        <v>0</v>
      </c>
      <c r="K38" s="34"/>
    </row>
    <row r="39" spans="1:11" ht="24" x14ac:dyDescent="0.25">
      <c r="A39" s="20" t="s">
        <v>38</v>
      </c>
      <c r="B39" s="23"/>
      <c r="C39" s="47"/>
      <c r="D39" s="46"/>
      <c r="E39" s="46"/>
      <c r="F39" s="46"/>
      <c r="G39" s="46"/>
      <c r="H39" s="46"/>
      <c r="I39" s="46"/>
      <c r="J39" s="67">
        <f t="shared" si="1"/>
        <v>0</v>
      </c>
      <c r="K39" s="34"/>
    </row>
    <row r="40" spans="1:11" ht="24" x14ac:dyDescent="0.25">
      <c r="A40" s="19" t="s">
        <v>39</v>
      </c>
      <c r="B40" s="23"/>
      <c r="C40" s="47"/>
      <c r="D40" s="46"/>
      <c r="E40" s="46"/>
      <c r="F40" s="46"/>
      <c r="G40" s="46"/>
      <c r="H40" s="46"/>
      <c r="I40" s="46"/>
      <c r="J40" s="67">
        <f t="shared" si="1"/>
        <v>0</v>
      </c>
      <c r="K40" s="34"/>
    </row>
    <row r="41" spans="1:11" x14ac:dyDescent="0.25">
      <c r="A41" s="14" t="s">
        <v>40</v>
      </c>
      <c r="B41" s="23"/>
      <c r="C41" s="47"/>
      <c r="D41" s="46"/>
      <c r="E41" s="46"/>
      <c r="F41" s="46"/>
      <c r="G41" s="46"/>
      <c r="H41" s="46"/>
      <c r="I41" s="46"/>
      <c r="J41" s="67">
        <f t="shared" si="1"/>
        <v>0</v>
      </c>
      <c r="K41" s="34"/>
    </row>
    <row r="42" spans="1:11" x14ac:dyDescent="0.25">
      <c r="A42" s="14" t="s">
        <v>41</v>
      </c>
      <c r="B42" s="23"/>
      <c r="C42" s="47"/>
      <c r="D42" s="46"/>
      <c r="E42" s="46"/>
      <c r="F42" s="46"/>
      <c r="G42" s="46"/>
      <c r="H42" s="46"/>
      <c r="I42" s="46"/>
      <c r="J42" s="67">
        <f t="shared" si="1"/>
        <v>0</v>
      </c>
      <c r="K42" s="34"/>
    </row>
    <row r="43" spans="1:11" x14ac:dyDescent="0.25">
      <c r="A43" s="14" t="s">
        <v>42</v>
      </c>
      <c r="B43" s="23"/>
      <c r="C43" s="47"/>
      <c r="D43" s="46"/>
      <c r="E43" s="46"/>
      <c r="F43" s="46"/>
      <c r="G43" s="46"/>
      <c r="H43" s="46"/>
      <c r="I43" s="46"/>
      <c r="J43" s="67">
        <f t="shared" si="1"/>
        <v>0</v>
      </c>
      <c r="K43" s="34"/>
    </row>
    <row r="44" spans="1:11" x14ac:dyDescent="0.25">
      <c r="A44" s="12" t="s">
        <v>43</v>
      </c>
      <c r="B44" s="23"/>
      <c r="C44" s="47"/>
      <c r="D44" s="46"/>
      <c r="E44" s="46"/>
      <c r="F44" s="46"/>
      <c r="G44" s="46"/>
      <c r="H44" s="46"/>
      <c r="I44" s="46"/>
      <c r="J44" s="67">
        <f t="shared" si="1"/>
        <v>0</v>
      </c>
      <c r="K44" s="34"/>
    </row>
    <row r="45" spans="1:11" x14ac:dyDescent="0.25">
      <c r="A45" s="14" t="s">
        <v>44</v>
      </c>
      <c r="B45" s="13"/>
      <c r="C45" s="47"/>
      <c r="D45" s="46"/>
      <c r="E45" s="46"/>
      <c r="F45" s="46"/>
      <c r="G45" s="46"/>
      <c r="H45" s="46"/>
      <c r="I45" s="46"/>
      <c r="J45" s="67">
        <f t="shared" si="1"/>
        <v>0</v>
      </c>
      <c r="K45" s="34"/>
    </row>
    <row r="46" spans="1:11" x14ac:dyDescent="0.25">
      <c r="A46" s="14" t="s">
        <v>45</v>
      </c>
      <c r="B46" s="13"/>
      <c r="C46" s="47"/>
      <c r="D46" s="46"/>
      <c r="E46" s="46"/>
      <c r="F46" s="46"/>
      <c r="G46" s="46"/>
      <c r="H46" s="46"/>
      <c r="I46" s="46"/>
      <c r="J46" s="67">
        <f t="shared" si="1"/>
        <v>0</v>
      </c>
      <c r="K46" s="34"/>
    </row>
    <row r="47" spans="1:11" x14ac:dyDescent="0.25">
      <c r="A47" s="14" t="s">
        <v>46</v>
      </c>
      <c r="B47" s="13"/>
      <c r="C47" s="47"/>
      <c r="D47" s="46"/>
      <c r="E47" s="46"/>
      <c r="F47" s="46"/>
      <c r="G47" s="46"/>
      <c r="H47" s="46"/>
      <c r="I47" s="46"/>
      <c r="J47" s="67">
        <f t="shared" si="1"/>
        <v>0</v>
      </c>
      <c r="K47" s="34"/>
    </row>
    <row r="48" spans="1:11" ht="24" x14ac:dyDescent="0.25">
      <c r="A48" s="19" t="s">
        <v>47</v>
      </c>
      <c r="B48" s="13"/>
      <c r="C48" s="47"/>
      <c r="D48" s="46"/>
      <c r="E48" s="46"/>
      <c r="F48" s="46"/>
      <c r="G48" s="46"/>
      <c r="H48" s="46"/>
      <c r="I48" s="46"/>
      <c r="J48" s="67">
        <f t="shared" si="1"/>
        <v>0</v>
      </c>
      <c r="K48" s="34"/>
    </row>
    <row r="49" spans="1:12" x14ac:dyDescent="0.25">
      <c r="A49" s="14" t="s">
        <v>48</v>
      </c>
      <c r="B49" s="13"/>
      <c r="C49" s="47"/>
      <c r="D49" s="46"/>
      <c r="E49" s="46"/>
      <c r="F49" s="46"/>
      <c r="G49" s="46"/>
      <c r="H49" s="46"/>
      <c r="I49" s="46"/>
      <c r="J49" s="67">
        <f t="shared" si="1"/>
        <v>0</v>
      </c>
      <c r="K49" s="34"/>
      <c r="L49" s="79"/>
    </row>
    <row r="50" spans="1:12" x14ac:dyDescent="0.25">
      <c r="A50" s="14" t="s">
        <v>49</v>
      </c>
      <c r="B50" s="13"/>
      <c r="C50" s="47"/>
      <c r="D50" s="46"/>
      <c r="E50" s="46"/>
      <c r="F50" s="46"/>
      <c r="G50" s="46"/>
      <c r="H50" s="46"/>
      <c r="I50" s="46"/>
      <c r="J50" s="67">
        <f t="shared" si="1"/>
        <v>0</v>
      </c>
      <c r="K50" s="34"/>
    </row>
    <row r="51" spans="1:12" x14ac:dyDescent="0.25">
      <c r="A51" s="12" t="s">
        <v>50</v>
      </c>
      <c r="B51" s="24">
        <f>SUM(B52:B60)</f>
        <v>19000000</v>
      </c>
      <c r="C51" s="45"/>
      <c r="D51" s="42">
        <f>SUM(D52:D60)</f>
        <v>12862</v>
      </c>
      <c r="E51" s="42">
        <f>SUM(E52:E59)</f>
        <v>299379.92000000004</v>
      </c>
      <c r="F51" s="42">
        <f>SUM(F52:F57)</f>
        <v>169330</v>
      </c>
      <c r="G51" s="42"/>
      <c r="H51" s="42">
        <f>SUM(H52:H57)</f>
        <v>738792.69000000006</v>
      </c>
      <c r="I51" s="42">
        <f>SUM(I52:I57)</f>
        <v>786126.86</v>
      </c>
      <c r="J51" s="67">
        <f t="shared" si="1"/>
        <v>2006491.4700000002</v>
      </c>
      <c r="K51" s="34"/>
    </row>
    <row r="52" spans="1:12" x14ac:dyDescent="0.25">
      <c r="A52" s="14" t="s">
        <v>51</v>
      </c>
      <c r="B52" s="23">
        <v>3000000</v>
      </c>
      <c r="C52" s="45">
        <v>0</v>
      </c>
      <c r="D52" s="46"/>
      <c r="E52" s="46">
        <v>126779.2</v>
      </c>
      <c r="F52" s="46"/>
      <c r="G52" s="46"/>
      <c r="H52" s="46"/>
      <c r="I52" s="46">
        <v>165935.38</v>
      </c>
      <c r="J52" s="67">
        <f t="shared" si="1"/>
        <v>292714.58</v>
      </c>
      <c r="K52" s="34"/>
    </row>
    <row r="53" spans="1:12" x14ac:dyDescent="0.25">
      <c r="A53" s="14" t="s">
        <v>52</v>
      </c>
      <c r="B53" s="23">
        <v>2000000</v>
      </c>
      <c r="C53" s="45">
        <v>0</v>
      </c>
      <c r="D53" s="46"/>
      <c r="E53" s="46"/>
      <c r="F53" s="46"/>
      <c r="G53" s="46"/>
      <c r="H53" s="46"/>
      <c r="I53" s="46"/>
      <c r="J53" s="67">
        <f t="shared" si="1"/>
        <v>0</v>
      </c>
      <c r="K53" s="34"/>
    </row>
    <row r="54" spans="1:12" x14ac:dyDescent="0.25">
      <c r="A54" s="14" t="s">
        <v>53</v>
      </c>
      <c r="B54" s="23">
        <v>6000000</v>
      </c>
      <c r="C54" s="45">
        <v>0</v>
      </c>
      <c r="D54" s="46">
        <v>0</v>
      </c>
      <c r="E54" s="46">
        <v>129800</v>
      </c>
      <c r="F54" s="46"/>
      <c r="G54" s="46"/>
      <c r="H54" s="46">
        <v>234076.6</v>
      </c>
      <c r="I54" s="46">
        <v>1963.52</v>
      </c>
      <c r="J54" s="67">
        <f t="shared" si="1"/>
        <v>365840.12</v>
      </c>
      <c r="K54" s="34"/>
    </row>
    <row r="55" spans="1:12" x14ac:dyDescent="0.25">
      <c r="A55" s="14" t="s">
        <v>54</v>
      </c>
      <c r="B55" s="23">
        <v>2000000</v>
      </c>
      <c r="C55" s="45"/>
      <c r="D55" s="46"/>
      <c r="E55" s="46"/>
      <c r="F55" s="46"/>
      <c r="G55" s="46"/>
      <c r="H55" s="46"/>
      <c r="I55" s="46"/>
      <c r="J55" s="67">
        <f t="shared" si="1"/>
        <v>0</v>
      </c>
      <c r="K55" s="34"/>
    </row>
    <row r="56" spans="1:12" x14ac:dyDescent="0.25">
      <c r="A56" s="14" t="s">
        <v>55</v>
      </c>
      <c r="B56" s="23">
        <v>5000000</v>
      </c>
      <c r="C56" s="45"/>
      <c r="D56" s="69">
        <v>12862</v>
      </c>
      <c r="E56" s="69">
        <v>42800.72</v>
      </c>
      <c r="F56" s="69">
        <v>84252</v>
      </c>
      <c r="G56" s="69"/>
      <c r="H56" s="69">
        <v>504716.09</v>
      </c>
      <c r="I56" s="69">
        <v>575983.96</v>
      </c>
      <c r="J56" s="67">
        <f t="shared" si="1"/>
        <v>1220614.77</v>
      </c>
      <c r="K56" s="34"/>
    </row>
    <row r="57" spans="1:12" x14ac:dyDescent="0.25">
      <c r="A57" s="14" t="s">
        <v>56</v>
      </c>
      <c r="B57" s="23"/>
      <c r="C57" s="45">
        <v>0</v>
      </c>
      <c r="D57" s="46"/>
      <c r="E57" s="46"/>
      <c r="F57" s="46">
        <v>85078</v>
      </c>
      <c r="G57" s="46"/>
      <c r="H57" s="46"/>
      <c r="I57" s="46">
        <v>42244</v>
      </c>
      <c r="J57" s="67">
        <f t="shared" si="1"/>
        <v>127322</v>
      </c>
      <c r="K57" s="34"/>
    </row>
    <row r="58" spans="1:12" x14ac:dyDescent="0.25">
      <c r="A58" s="14" t="s">
        <v>57</v>
      </c>
      <c r="B58" s="23"/>
      <c r="C58" s="45"/>
      <c r="D58" s="46"/>
      <c r="E58" s="46"/>
      <c r="F58" s="46"/>
      <c r="G58" s="46"/>
      <c r="H58" s="46"/>
      <c r="I58" s="46"/>
      <c r="J58" s="67">
        <f t="shared" si="1"/>
        <v>0</v>
      </c>
      <c r="K58" s="34"/>
    </row>
    <row r="59" spans="1:12" x14ac:dyDescent="0.25">
      <c r="A59" s="14" t="s">
        <v>58</v>
      </c>
      <c r="B59" s="23">
        <v>1000000</v>
      </c>
      <c r="C59" s="45"/>
      <c r="D59" s="46"/>
      <c r="E59" s="46"/>
      <c r="F59" s="46"/>
      <c r="G59" s="46"/>
      <c r="H59" s="46"/>
      <c r="I59" s="46"/>
      <c r="J59" s="67">
        <f t="shared" si="1"/>
        <v>0</v>
      </c>
      <c r="K59" s="34"/>
    </row>
    <row r="60" spans="1:12" ht="24" x14ac:dyDescent="0.25">
      <c r="A60" s="20" t="s">
        <v>59</v>
      </c>
      <c r="B60" s="23"/>
      <c r="C60" s="45"/>
      <c r="D60" s="46"/>
      <c r="E60" s="46"/>
      <c r="F60" s="46"/>
      <c r="G60" s="46"/>
      <c r="H60" s="46"/>
      <c r="I60" s="46"/>
      <c r="J60" s="67">
        <f t="shared" si="1"/>
        <v>0</v>
      </c>
      <c r="K60" s="34"/>
    </row>
    <row r="61" spans="1:12" x14ac:dyDescent="0.25">
      <c r="A61" s="12" t="s">
        <v>60</v>
      </c>
      <c r="B61" s="13"/>
      <c r="C61" s="45"/>
      <c r="D61" s="46"/>
      <c r="E61" s="46"/>
      <c r="F61" s="46"/>
      <c r="G61" s="46"/>
      <c r="H61" s="46"/>
      <c r="I61" s="46"/>
      <c r="J61" s="67">
        <f t="shared" si="1"/>
        <v>0</v>
      </c>
      <c r="K61" s="34"/>
    </row>
    <row r="62" spans="1:12" x14ac:dyDescent="0.25">
      <c r="A62" s="14" t="s">
        <v>61</v>
      </c>
      <c r="B62" s="13"/>
      <c r="C62" s="45"/>
      <c r="D62" s="46"/>
      <c r="E62" s="46"/>
      <c r="F62" s="46"/>
      <c r="G62" s="46"/>
      <c r="H62" s="46"/>
      <c r="I62" s="46"/>
      <c r="J62" s="67">
        <f t="shared" si="1"/>
        <v>0</v>
      </c>
      <c r="K62" s="34"/>
    </row>
    <row r="63" spans="1:12" x14ac:dyDescent="0.25">
      <c r="A63" s="14" t="s">
        <v>62</v>
      </c>
      <c r="B63" s="13"/>
      <c r="C63" s="45"/>
      <c r="D63" s="46"/>
      <c r="E63" s="46"/>
      <c r="F63" s="46"/>
      <c r="G63" s="46"/>
      <c r="H63" s="46"/>
      <c r="I63" s="46"/>
      <c r="J63" s="67">
        <f t="shared" si="1"/>
        <v>0</v>
      </c>
      <c r="K63" s="34"/>
    </row>
    <row r="64" spans="1:12" x14ac:dyDescent="0.25">
      <c r="A64" s="14" t="s">
        <v>63</v>
      </c>
      <c r="B64" s="13"/>
      <c r="C64" s="45"/>
      <c r="D64" s="46"/>
      <c r="E64" s="46"/>
      <c r="F64" s="46"/>
      <c r="G64" s="46"/>
      <c r="H64" s="46"/>
      <c r="I64" s="46"/>
      <c r="J64" s="67">
        <f t="shared" si="1"/>
        <v>0</v>
      </c>
      <c r="K64" s="34"/>
    </row>
    <row r="65" spans="1:11" ht="24" x14ac:dyDescent="0.25">
      <c r="A65" s="17" t="s">
        <v>64</v>
      </c>
      <c r="B65" s="18"/>
      <c r="C65" s="45"/>
      <c r="D65" s="46"/>
      <c r="E65" s="46"/>
      <c r="F65" s="46"/>
      <c r="G65" s="46"/>
      <c r="H65" s="46"/>
      <c r="I65" s="46"/>
      <c r="J65" s="67">
        <f t="shared" si="1"/>
        <v>0</v>
      </c>
      <c r="K65" s="34"/>
    </row>
    <row r="66" spans="1:11" x14ac:dyDescent="0.25">
      <c r="A66" s="12" t="s">
        <v>65</v>
      </c>
      <c r="B66" s="13"/>
      <c r="C66" s="45"/>
      <c r="D66" s="46"/>
      <c r="E66" s="46"/>
      <c r="F66" s="46"/>
      <c r="G66" s="46"/>
      <c r="H66" s="46"/>
      <c r="I66" s="46"/>
      <c r="J66" s="67">
        <f t="shared" si="1"/>
        <v>0</v>
      </c>
      <c r="K66" s="34"/>
    </row>
    <row r="67" spans="1:11" x14ac:dyDescent="0.25">
      <c r="A67" s="14" t="s">
        <v>66</v>
      </c>
      <c r="B67" s="13"/>
      <c r="C67" s="45"/>
      <c r="D67" s="46"/>
      <c r="E67" s="46"/>
      <c r="F67" s="46"/>
      <c r="G67" s="46"/>
      <c r="H67" s="46"/>
      <c r="I67" s="46"/>
      <c r="J67" s="67">
        <f t="shared" si="1"/>
        <v>0</v>
      </c>
      <c r="K67" s="34"/>
    </row>
    <row r="68" spans="1:11" x14ac:dyDescent="0.25">
      <c r="A68" s="14" t="s">
        <v>67</v>
      </c>
      <c r="B68" s="13"/>
      <c r="C68" s="45"/>
      <c r="D68" s="46"/>
      <c r="E68" s="46"/>
      <c r="F68" s="46"/>
      <c r="G68" s="46"/>
      <c r="H68" s="46"/>
      <c r="I68" s="46"/>
      <c r="J68" s="67">
        <f t="shared" si="1"/>
        <v>0</v>
      </c>
      <c r="K68" s="34"/>
    </row>
    <row r="69" spans="1:11" x14ac:dyDescent="0.25">
      <c r="A69" s="12" t="s">
        <v>68</v>
      </c>
      <c r="B69" s="13"/>
      <c r="C69" s="45"/>
      <c r="D69" s="46"/>
      <c r="E69" s="46"/>
      <c r="F69" s="46"/>
      <c r="G69" s="46"/>
      <c r="H69" s="46"/>
      <c r="I69" s="46"/>
      <c r="J69" s="67">
        <f t="shared" si="1"/>
        <v>0</v>
      </c>
      <c r="K69" s="34"/>
    </row>
    <row r="70" spans="1:11" x14ac:dyDescent="0.25">
      <c r="A70" s="14" t="s">
        <v>69</v>
      </c>
      <c r="B70" s="13"/>
      <c r="C70" s="45"/>
      <c r="D70" s="46"/>
      <c r="E70" s="46"/>
      <c r="F70" s="46"/>
      <c r="G70" s="46"/>
      <c r="H70" s="46"/>
      <c r="I70" s="46"/>
      <c r="J70" s="67">
        <f t="shared" si="1"/>
        <v>0</v>
      </c>
      <c r="K70" s="34"/>
    </row>
    <row r="71" spans="1:11" x14ac:dyDescent="0.25">
      <c r="A71" s="14" t="s">
        <v>70</v>
      </c>
      <c r="B71" s="13"/>
      <c r="C71" s="45"/>
      <c r="D71" s="46"/>
      <c r="E71" s="46"/>
      <c r="F71" s="46"/>
      <c r="G71" s="46"/>
      <c r="H71" s="46"/>
      <c r="I71" s="46"/>
      <c r="J71" s="67">
        <f t="shared" si="1"/>
        <v>0</v>
      </c>
      <c r="K71" s="34"/>
    </row>
    <row r="72" spans="1:11" x14ac:dyDescent="0.25">
      <c r="A72" s="14" t="s">
        <v>71</v>
      </c>
      <c r="B72" s="13"/>
      <c r="C72" s="45"/>
      <c r="D72" s="46"/>
      <c r="E72" s="46"/>
      <c r="F72" s="46"/>
      <c r="G72" s="46"/>
      <c r="H72" s="46"/>
      <c r="I72" s="46"/>
      <c r="J72" s="67">
        <f t="shared" si="1"/>
        <v>0</v>
      </c>
      <c r="K72" s="34"/>
    </row>
    <row r="73" spans="1:11" x14ac:dyDescent="0.25">
      <c r="A73" s="10" t="s">
        <v>72</v>
      </c>
      <c r="B73" s="21"/>
      <c r="C73" s="45"/>
      <c r="D73" s="46"/>
      <c r="E73" s="46"/>
      <c r="F73" s="46"/>
      <c r="G73" s="46"/>
      <c r="H73" s="46"/>
      <c r="I73" s="46"/>
      <c r="J73" s="67">
        <f t="shared" si="1"/>
        <v>0</v>
      </c>
      <c r="K73" s="34"/>
    </row>
    <row r="74" spans="1:11" x14ac:dyDescent="0.25">
      <c r="A74" s="12" t="s">
        <v>73</v>
      </c>
      <c r="B74" s="13"/>
      <c r="C74" s="45"/>
      <c r="D74" s="46"/>
      <c r="E74" s="46"/>
      <c r="F74" s="46"/>
      <c r="G74" s="46"/>
      <c r="H74" s="46"/>
      <c r="I74" s="46"/>
      <c r="J74" s="67">
        <f t="shared" si="1"/>
        <v>0</v>
      </c>
      <c r="K74" s="34"/>
    </row>
    <row r="75" spans="1:11" x14ac:dyDescent="0.25">
      <c r="A75" s="14" t="s">
        <v>74</v>
      </c>
      <c r="B75" s="13"/>
      <c r="C75" s="45"/>
      <c r="D75" s="46"/>
      <c r="E75" s="46"/>
      <c r="F75" s="46"/>
      <c r="G75" s="46"/>
      <c r="H75" s="46"/>
      <c r="I75" s="46"/>
      <c r="J75" s="67">
        <f t="shared" ref="J75:J82" si="3">SUM(D75:I75)</f>
        <v>0</v>
      </c>
      <c r="K75" s="34"/>
    </row>
    <row r="76" spans="1:11" x14ac:dyDescent="0.25">
      <c r="A76" s="14" t="s">
        <v>75</v>
      </c>
      <c r="B76" s="13"/>
      <c r="C76" s="45"/>
      <c r="D76" s="46"/>
      <c r="E76" s="46"/>
      <c r="F76" s="46"/>
      <c r="G76" s="46"/>
      <c r="H76" s="46"/>
      <c r="I76" s="46"/>
      <c r="J76" s="67">
        <f t="shared" si="3"/>
        <v>0</v>
      </c>
      <c r="K76" s="34"/>
    </row>
    <row r="77" spans="1:11" x14ac:dyDescent="0.25">
      <c r="A77" s="12" t="s">
        <v>76</v>
      </c>
      <c r="B77" s="13"/>
      <c r="C77" s="45"/>
      <c r="D77" s="46"/>
      <c r="E77" s="46"/>
      <c r="F77" s="46"/>
      <c r="G77" s="46"/>
      <c r="H77" s="46"/>
      <c r="I77" s="46"/>
      <c r="J77" s="67">
        <f t="shared" si="3"/>
        <v>0</v>
      </c>
      <c r="K77" s="34"/>
    </row>
    <row r="78" spans="1:11" x14ac:dyDescent="0.25">
      <c r="A78" s="14" t="s">
        <v>77</v>
      </c>
      <c r="B78" s="13"/>
      <c r="C78" s="45"/>
      <c r="D78" s="46"/>
      <c r="E78" s="46"/>
      <c r="F78" s="46"/>
      <c r="G78" s="46"/>
      <c r="H78" s="46"/>
      <c r="I78" s="46"/>
      <c r="J78" s="67">
        <f t="shared" si="3"/>
        <v>0</v>
      </c>
      <c r="K78" s="34"/>
    </row>
    <row r="79" spans="1:11" x14ac:dyDescent="0.25">
      <c r="A79" s="14" t="s">
        <v>78</v>
      </c>
      <c r="B79" s="13"/>
      <c r="C79" s="45">
        <v>0</v>
      </c>
      <c r="D79" s="46"/>
      <c r="E79" s="46"/>
      <c r="F79" s="46"/>
      <c r="G79" s="46"/>
      <c r="H79" s="46"/>
      <c r="I79" s="46"/>
      <c r="J79" s="67">
        <f t="shared" si="3"/>
        <v>0</v>
      </c>
      <c r="K79" s="34"/>
    </row>
    <row r="80" spans="1:11" x14ac:dyDescent="0.25">
      <c r="A80" s="12" t="s">
        <v>79</v>
      </c>
      <c r="B80" s="13"/>
      <c r="C80" s="45"/>
      <c r="D80" s="46"/>
      <c r="E80" s="46"/>
      <c r="F80" s="46"/>
      <c r="G80" s="46"/>
      <c r="H80" s="46"/>
      <c r="I80" s="46"/>
      <c r="J80" s="67">
        <f t="shared" si="3"/>
        <v>0</v>
      </c>
      <c r="K80" s="34"/>
    </row>
    <row r="81" spans="1:11" x14ac:dyDescent="0.25">
      <c r="A81" s="14" t="s">
        <v>80</v>
      </c>
      <c r="B81" s="15"/>
      <c r="C81" s="45"/>
      <c r="D81" s="46"/>
      <c r="E81" s="46"/>
      <c r="F81" s="46"/>
      <c r="G81" s="46"/>
      <c r="H81" s="46"/>
      <c r="I81" s="46"/>
      <c r="J81" s="67">
        <f t="shared" si="3"/>
        <v>0</v>
      </c>
      <c r="K81" s="34"/>
    </row>
    <row r="82" spans="1:11" x14ac:dyDescent="0.25">
      <c r="A82" s="28" t="s">
        <v>90</v>
      </c>
      <c r="B82" s="22">
        <f>SUM(B80+B77+B73+B69+B66+B61+B51+B44+B35+B25+B15+B9)</f>
        <v>769523448</v>
      </c>
      <c r="C82" s="50">
        <f>SUM(C9:C81)</f>
        <v>0</v>
      </c>
      <c r="D82" s="51">
        <f>SUM(D51,D8)</f>
        <v>50733462.840000011</v>
      </c>
      <c r="E82" s="51">
        <f>SUM(E51,E8)</f>
        <v>61486289.18</v>
      </c>
      <c r="F82" s="51">
        <f>SUM(F51,F8)</f>
        <v>63393060.920000002</v>
      </c>
      <c r="G82" s="51">
        <f>SUM(G51,G8)</f>
        <v>70489666.640000001</v>
      </c>
      <c r="H82" s="51">
        <f>SUM(H51,H8)</f>
        <v>65486654.280000001</v>
      </c>
      <c r="I82" s="77">
        <v>67954649.969999999</v>
      </c>
      <c r="J82" s="78">
        <f t="shared" si="3"/>
        <v>379543783.83000004</v>
      </c>
      <c r="K82" s="34"/>
    </row>
    <row r="83" spans="1:11" s="1" customFormat="1" x14ac:dyDescent="0.25">
      <c r="A83" s="63"/>
      <c r="B83" s="64"/>
      <c r="C83" s="57"/>
      <c r="D83" s="58"/>
      <c r="E83" s="58"/>
      <c r="F83" s="58"/>
      <c r="G83" s="58"/>
      <c r="H83" s="58"/>
      <c r="I83" s="58"/>
      <c r="J83" s="67">
        <f t="shared" ref="J83" si="4">SUM(D83:G83)</f>
        <v>0</v>
      </c>
      <c r="K83" s="34"/>
    </row>
    <row r="84" spans="1:11" s="1" customFormat="1" x14ac:dyDescent="0.25">
      <c r="A84" s="63"/>
      <c r="B84" s="64"/>
      <c r="C84" s="57"/>
      <c r="D84" s="58"/>
      <c r="E84" s="58"/>
      <c r="F84" s="58"/>
      <c r="G84" s="58"/>
      <c r="H84" s="58"/>
      <c r="I84" s="58"/>
      <c r="J84" s="59"/>
      <c r="K84" s="34"/>
    </row>
    <row r="85" spans="1:11" s="1" customFormat="1" x14ac:dyDescent="0.25">
      <c r="A85" s="54"/>
      <c r="B85" s="55"/>
      <c r="C85" s="57"/>
      <c r="D85" s="58"/>
      <c r="E85" s="58"/>
      <c r="F85" s="58"/>
      <c r="G85" s="58"/>
      <c r="H85" s="58"/>
      <c r="I85" s="58"/>
      <c r="J85" s="59"/>
      <c r="K85" s="34"/>
    </row>
    <row r="86" spans="1:11" ht="18.75" x14ac:dyDescent="0.3">
      <c r="A86" s="60" t="s">
        <v>83</v>
      </c>
      <c r="B86" s="49"/>
      <c r="C86" s="52"/>
      <c r="D86" s="49"/>
      <c r="E86" s="49"/>
      <c r="F86" s="49"/>
      <c r="G86" s="49"/>
      <c r="H86" s="49"/>
      <c r="I86" s="49"/>
      <c r="J86" s="49"/>
    </row>
    <row r="87" spans="1:11" x14ac:dyDescent="0.25">
      <c r="A87" s="4" t="s">
        <v>84</v>
      </c>
      <c r="B87" s="4"/>
      <c r="C87" s="5"/>
      <c r="D87" s="49"/>
      <c r="E87" s="49"/>
      <c r="F87" s="49"/>
      <c r="G87" s="49"/>
      <c r="H87" s="49"/>
      <c r="I87" s="49"/>
      <c r="J87" s="46"/>
    </row>
    <row r="88" spans="1:11" x14ac:dyDescent="0.25">
      <c r="A88" s="4" t="s">
        <v>89</v>
      </c>
      <c r="B88" s="4"/>
      <c r="C88" s="4"/>
    </row>
    <row r="89" spans="1:11" x14ac:dyDescent="0.25">
      <c r="A89" s="4" t="s">
        <v>85</v>
      </c>
      <c r="B89" s="4"/>
      <c r="C89" s="4"/>
      <c r="K89" s="35"/>
    </row>
    <row r="90" spans="1:11" x14ac:dyDescent="0.25">
      <c r="A90" s="6" t="s">
        <v>88</v>
      </c>
      <c r="B90" s="4"/>
      <c r="C90" s="4"/>
    </row>
    <row r="91" spans="1:11" x14ac:dyDescent="0.25">
      <c r="A91" s="7" t="s">
        <v>86</v>
      </c>
      <c r="B91" s="4"/>
      <c r="C91" s="4"/>
    </row>
    <row r="92" spans="1:11" x14ac:dyDescent="0.25">
      <c r="A92" s="6" t="s">
        <v>87</v>
      </c>
      <c r="B92" s="4"/>
      <c r="C92" s="4"/>
    </row>
    <row r="93" spans="1:11" s="1" customFormat="1" x14ac:dyDescent="0.25">
      <c r="A93" s="6"/>
      <c r="B93" s="4"/>
      <c r="C93" s="4"/>
    </row>
    <row r="94" spans="1:11" s="1" customFormat="1" x14ac:dyDescent="0.25">
      <c r="A94" s="6"/>
      <c r="B94" s="4"/>
      <c r="C94" s="4"/>
    </row>
    <row r="95" spans="1:11" s="1" customFormat="1" x14ac:dyDescent="0.25">
      <c r="A95" s="6"/>
      <c r="B95" s="4"/>
      <c r="C95" s="4"/>
    </row>
    <row r="96" spans="1:11" s="1" customFormat="1" ht="15.75" x14ac:dyDescent="0.25">
      <c r="A96" s="80" t="s">
        <v>92</v>
      </c>
      <c r="B96" s="80"/>
      <c r="C96" s="80"/>
      <c r="D96" s="80"/>
      <c r="E96" s="80"/>
      <c r="F96" s="80"/>
      <c r="G96" s="80"/>
      <c r="H96" s="80"/>
      <c r="I96" s="80"/>
      <c r="J96" s="80"/>
    </row>
    <row r="97" spans="1:10" s="1" customFormat="1" ht="15.75" x14ac:dyDescent="0.25">
      <c r="A97" s="81" t="s">
        <v>96</v>
      </c>
      <c r="B97" s="81"/>
      <c r="C97" s="81"/>
      <c r="D97" s="81"/>
      <c r="E97" s="81"/>
      <c r="F97" s="81"/>
      <c r="G97" s="81"/>
      <c r="H97" s="81"/>
      <c r="I97" s="81"/>
      <c r="J97" s="81"/>
    </row>
    <row r="98" spans="1:10" s="1" customFormat="1" x14ac:dyDescent="0.25"/>
    <row r="99" spans="1:10" x14ac:dyDescent="0.25">
      <c r="A99" s="2"/>
      <c r="B99" s="2"/>
      <c r="C99" s="1"/>
    </row>
    <row r="102" spans="1:10" x14ac:dyDescent="0.25">
      <c r="A102" s="2"/>
      <c r="B102" s="2"/>
      <c r="C102" s="1"/>
    </row>
  </sheetData>
  <mergeCells count="7">
    <mergeCell ref="A96:J96"/>
    <mergeCell ref="A97:J97"/>
    <mergeCell ref="A1:J1"/>
    <mergeCell ref="A2:J2"/>
    <mergeCell ref="A3:J3"/>
    <mergeCell ref="A4:J4"/>
    <mergeCell ref="A5:J5"/>
  </mergeCells>
  <pageMargins left="0.23622047244094491" right="0.23622047244094491" top="0.74803149606299213" bottom="0.74803149606299213" header="0.31496062992125984" footer="0.31496062992125984"/>
  <pageSetup paperSize="3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G83" sqref="G8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82" t="s">
        <v>0</v>
      </c>
      <c r="B1" s="83"/>
      <c r="C1" s="83"/>
    </row>
    <row r="2" spans="1:7" ht="21" x14ac:dyDescent="0.25">
      <c r="A2" s="84" t="s">
        <v>1</v>
      </c>
      <c r="B2" s="85"/>
      <c r="C2" s="85"/>
    </row>
    <row r="3" spans="1:7" ht="15.75" x14ac:dyDescent="0.25">
      <c r="A3" s="86" t="s">
        <v>91</v>
      </c>
      <c r="B3" s="87"/>
      <c r="C3" s="87"/>
    </row>
    <row r="4" spans="1:7" ht="15.75" x14ac:dyDescent="0.25">
      <c r="A4" s="88" t="s">
        <v>2</v>
      </c>
      <c r="B4" s="89"/>
      <c r="C4" s="89"/>
    </row>
    <row r="5" spans="1:7" ht="15.75" x14ac:dyDescent="0.25">
      <c r="A5" s="91" t="s">
        <v>3</v>
      </c>
      <c r="B5" s="91"/>
      <c r="C5" s="91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53"/>
      <c r="F11" s="53"/>
      <c r="G11" s="53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54"/>
      <c r="B83" s="55"/>
      <c r="C83" s="33"/>
    </row>
    <row r="84" spans="1:3" s="1" customFormat="1" x14ac:dyDescent="0.25">
      <c r="A84" s="54"/>
      <c r="B84" s="55"/>
      <c r="C84" s="33"/>
    </row>
    <row r="85" spans="1:3" s="1" customFormat="1" x14ac:dyDescent="0.25">
      <c r="A85" s="54"/>
      <c r="B85" s="55"/>
      <c r="C85" s="33"/>
    </row>
    <row r="86" spans="1:3" s="1" customFormat="1" x14ac:dyDescent="0.25">
      <c r="A86" s="54"/>
      <c r="B86" s="55"/>
      <c r="C86" s="33"/>
    </row>
    <row r="87" spans="1:3" s="1" customFormat="1" x14ac:dyDescent="0.25">
      <c r="A87" s="54"/>
      <c r="B87" s="55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93</v>
      </c>
      <c r="B100" s="1"/>
      <c r="C100" s="1"/>
    </row>
    <row r="101" spans="1:29" x14ac:dyDescent="0.25">
      <c r="A101" s="56" t="s">
        <v>94</v>
      </c>
      <c r="B101" s="56"/>
      <c r="C101" s="56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2025-06-11T18:14:29Z</cp:lastPrinted>
  <dcterms:created xsi:type="dcterms:W3CDTF">2021-10-12T17:00:57Z</dcterms:created>
  <dcterms:modified xsi:type="dcterms:W3CDTF">2025-07-03T20:16:50Z</dcterms:modified>
</cp:coreProperties>
</file>