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DICIEMBRE 2022\"/>
    </mc:Choice>
  </mc:AlternateContent>
  <bookViews>
    <workbookView xWindow="0" yWindow="0" windowWidth="19200" windowHeight="11295" firstSheet="1" activeTab="2"/>
  </bookViews>
  <sheets>
    <sheet name="INVENTARIO OCTUBRE, 2022 (3)" sheetId="22" r:id="rId1"/>
    <sheet name="INVENTARIO NOVIEMBRE, 2022 (3)" sheetId="23" r:id="rId2"/>
    <sheet name="INVENTARIO DICIEMBRE, 2022 (2)" sheetId="17" r:id="rId3"/>
    <sheet name="Hoja6" sheetId="21" r:id="rId4"/>
    <sheet name="Hoja1" sheetId="9" r:id="rId5"/>
  </sheets>
  <calcPr calcId="152511"/>
</workbook>
</file>

<file path=xl/calcChain.xml><?xml version="1.0" encoding="utf-8"?>
<calcChain xmlns="http://schemas.openxmlformats.org/spreadsheetml/2006/main">
  <c r="K87" i="17" l="1"/>
  <c r="L87" i="17" s="1"/>
  <c r="L90" i="17"/>
  <c r="K90" i="17"/>
  <c r="K78" i="17"/>
  <c r="I137" i="23"/>
  <c r="J137" i="23" s="1"/>
  <c r="J136" i="23"/>
  <c r="I136" i="23"/>
  <c r="I135" i="23"/>
  <c r="I134" i="23"/>
  <c r="J134" i="23" s="1"/>
  <c r="I133" i="23"/>
  <c r="J133" i="23" s="1"/>
  <c r="I132" i="23"/>
  <c r="J132" i="23" s="1"/>
  <c r="I131" i="23"/>
  <c r="J131" i="23" s="1"/>
  <c r="I130" i="23"/>
  <c r="J130" i="23" s="1"/>
  <c r="I129" i="23"/>
  <c r="J129" i="23" s="1"/>
  <c r="I128" i="23"/>
  <c r="J128" i="23" s="1"/>
  <c r="I127" i="23"/>
  <c r="J127" i="23" s="1"/>
  <c r="I126" i="23"/>
  <c r="J126" i="23" s="1"/>
  <c r="I125" i="23"/>
  <c r="J125" i="23" s="1"/>
  <c r="I124" i="23"/>
  <c r="J124" i="23" s="1"/>
  <c r="I123" i="23"/>
  <c r="J123" i="23" s="1"/>
  <c r="I121" i="23"/>
  <c r="J121" i="23" s="1"/>
  <c r="I120" i="23"/>
  <c r="J120" i="23" s="1"/>
  <c r="I119" i="23"/>
  <c r="J119" i="23" s="1"/>
  <c r="I118" i="23"/>
  <c r="I117" i="23"/>
  <c r="I116" i="23"/>
  <c r="J116" i="23" s="1"/>
  <c r="I115" i="23"/>
  <c r="J115" i="23" s="1"/>
  <c r="I114" i="23"/>
  <c r="J114" i="23" s="1"/>
  <c r="I113" i="23"/>
  <c r="J113" i="23" s="1"/>
  <c r="I112" i="23"/>
  <c r="J111" i="23"/>
  <c r="I111" i="23"/>
  <c r="I110" i="23"/>
  <c r="J110" i="23" s="1"/>
  <c r="J109" i="23"/>
  <c r="I109" i="23"/>
  <c r="I108" i="23"/>
  <c r="J108" i="23" s="1"/>
  <c r="J107" i="23"/>
  <c r="I107" i="23"/>
  <c r="I106" i="23"/>
  <c r="J106" i="23" s="1"/>
  <c r="J105" i="23"/>
  <c r="I105" i="23"/>
  <c r="I104" i="23"/>
  <c r="I103" i="23"/>
  <c r="J103" i="23" s="1"/>
  <c r="I102" i="23"/>
  <c r="J102" i="23" s="1"/>
  <c r="I101" i="23"/>
  <c r="J100" i="23"/>
  <c r="I100" i="23"/>
  <c r="I99" i="23"/>
  <c r="J99" i="23" s="1"/>
  <c r="J98" i="23"/>
  <c r="I98" i="23"/>
  <c r="I97" i="23"/>
  <c r="J97" i="23" s="1"/>
  <c r="J96" i="23"/>
  <c r="I96" i="23"/>
  <c r="I95" i="23"/>
  <c r="J95" i="23" s="1"/>
  <c r="J94" i="23"/>
  <c r="I94" i="23"/>
  <c r="I93" i="23"/>
  <c r="J93" i="23" s="1"/>
  <c r="J92" i="23"/>
  <c r="I92" i="23"/>
  <c r="I91" i="23"/>
  <c r="J91" i="23" s="1"/>
  <c r="J90" i="23"/>
  <c r="I90" i="23"/>
  <c r="I89" i="23"/>
  <c r="J89" i="23" s="1"/>
  <c r="J88" i="23"/>
  <c r="I88" i="23"/>
  <c r="I87" i="23"/>
  <c r="J87" i="23" s="1"/>
  <c r="J86" i="23"/>
  <c r="I86" i="23"/>
  <c r="I85" i="23"/>
  <c r="J85" i="23" s="1"/>
  <c r="J84" i="23"/>
  <c r="I84" i="23"/>
  <c r="I83" i="23"/>
  <c r="J83" i="23" s="1"/>
  <c r="J81" i="23"/>
  <c r="I81" i="23"/>
  <c r="I80" i="23"/>
  <c r="J80" i="23" s="1"/>
  <c r="J79" i="23"/>
  <c r="I79" i="23"/>
  <c r="I77" i="23"/>
  <c r="J77" i="23" s="1"/>
  <c r="J76" i="23"/>
  <c r="I76" i="23"/>
  <c r="I75" i="23"/>
  <c r="J75" i="23" s="1"/>
  <c r="J74" i="23"/>
  <c r="I74" i="23"/>
  <c r="I73" i="23"/>
  <c r="J73" i="23" s="1"/>
  <c r="J72" i="23"/>
  <c r="I72" i="23"/>
  <c r="I70" i="23"/>
  <c r="J70" i="23" s="1"/>
  <c r="J69" i="23"/>
  <c r="I69" i="23"/>
  <c r="I68" i="23"/>
  <c r="J68" i="23" s="1"/>
  <c r="J67" i="23"/>
  <c r="I67" i="23"/>
  <c r="I65" i="23"/>
  <c r="J65" i="23" s="1"/>
  <c r="J64" i="23"/>
  <c r="I64" i="23"/>
  <c r="I63" i="23"/>
  <c r="J63" i="23" s="1"/>
  <c r="J62" i="23"/>
  <c r="I62" i="23"/>
  <c r="I61" i="23"/>
  <c r="J61" i="23" s="1"/>
  <c r="I60" i="23"/>
  <c r="J60" i="23" s="1"/>
  <c r="I58" i="23"/>
  <c r="J58" i="23" s="1"/>
  <c r="I57" i="23"/>
  <c r="J57" i="23" s="1"/>
  <c r="I56" i="23"/>
  <c r="J56" i="23" s="1"/>
  <c r="I55" i="23"/>
  <c r="J55" i="23" s="1"/>
  <c r="I54" i="23"/>
  <c r="J54" i="23" s="1"/>
  <c r="I53" i="23"/>
  <c r="J53" i="23" s="1"/>
  <c r="I52" i="23"/>
  <c r="J52" i="23" s="1"/>
  <c r="I51" i="23"/>
  <c r="J51" i="23" s="1"/>
  <c r="I50" i="23"/>
  <c r="J50" i="23" s="1"/>
  <c r="I49" i="23"/>
  <c r="J48" i="23"/>
  <c r="I48" i="23"/>
  <c r="I47" i="23"/>
  <c r="J47" i="23" s="1"/>
  <c r="J46" i="23"/>
  <c r="I46" i="23"/>
  <c r="I45" i="23"/>
  <c r="J45" i="23" s="1"/>
  <c r="J44" i="23"/>
  <c r="I44" i="23"/>
  <c r="I43" i="23"/>
  <c r="J43" i="23" s="1"/>
  <c r="J42" i="23"/>
  <c r="I42" i="23"/>
  <c r="I41" i="23"/>
  <c r="J41" i="23" s="1"/>
  <c r="I40" i="23"/>
  <c r="I39" i="23"/>
  <c r="J39" i="23" s="1"/>
  <c r="I38" i="23"/>
  <c r="J38" i="23" s="1"/>
  <c r="I37" i="23"/>
  <c r="J37" i="23" s="1"/>
  <c r="I36" i="23"/>
  <c r="J36" i="23" s="1"/>
  <c r="I35" i="23"/>
  <c r="J35" i="23" s="1"/>
  <c r="I34" i="23"/>
  <c r="J34" i="23" s="1"/>
  <c r="I33" i="23"/>
  <c r="J33" i="23" s="1"/>
  <c r="I32" i="23"/>
  <c r="J32" i="23" s="1"/>
  <c r="I31" i="23"/>
  <c r="J31" i="23" s="1"/>
  <c r="I30" i="23"/>
  <c r="J30" i="23" s="1"/>
  <c r="I29" i="23"/>
  <c r="I28" i="23"/>
  <c r="I27" i="23"/>
  <c r="J27" i="23" s="1"/>
  <c r="I26" i="23"/>
  <c r="J26" i="23" s="1"/>
  <c r="I25" i="23"/>
  <c r="J25" i="23" s="1"/>
  <c r="I24" i="23"/>
  <c r="J24" i="23" s="1"/>
  <c r="I23" i="23"/>
  <c r="J23" i="23" s="1"/>
  <c r="I22" i="23"/>
  <c r="I21" i="23"/>
  <c r="J21" i="23" s="1"/>
  <c r="J20" i="23"/>
  <c r="I20" i="23"/>
  <c r="I19" i="23"/>
  <c r="J19" i="23" s="1"/>
  <c r="J18" i="23"/>
  <c r="I18" i="23"/>
  <c r="I17" i="23"/>
  <c r="J17" i="23" s="1"/>
  <c r="J16" i="23"/>
  <c r="I16" i="23"/>
  <c r="I15" i="23"/>
  <c r="J15" i="23" s="1"/>
  <c r="J14" i="23"/>
  <c r="I14" i="23"/>
  <c r="I13" i="23"/>
  <c r="J13" i="23" s="1"/>
  <c r="J12" i="23"/>
  <c r="I12" i="23"/>
  <c r="I11" i="23"/>
  <c r="J11" i="23" s="1"/>
  <c r="J10" i="23"/>
  <c r="I10" i="23"/>
  <c r="I9" i="23"/>
  <c r="J9" i="23" s="1"/>
  <c r="I8" i="23"/>
  <c r="I7" i="23"/>
  <c r="J7" i="23" s="1"/>
  <c r="J138" i="23" l="1"/>
  <c r="I136" i="22"/>
  <c r="J136" i="22" s="1"/>
  <c r="J135" i="22"/>
  <c r="I135" i="22"/>
  <c r="I134" i="22"/>
  <c r="I133" i="22"/>
  <c r="J133" i="22" s="1"/>
  <c r="I132" i="22"/>
  <c r="J132" i="22" s="1"/>
  <c r="I131" i="22"/>
  <c r="J131" i="22" s="1"/>
  <c r="I130" i="22"/>
  <c r="J130" i="22" s="1"/>
  <c r="I129" i="22"/>
  <c r="J129" i="22" s="1"/>
  <c r="I128" i="22"/>
  <c r="J128" i="22" s="1"/>
  <c r="I127" i="22"/>
  <c r="J127" i="22" s="1"/>
  <c r="I126" i="22"/>
  <c r="J126" i="22" s="1"/>
  <c r="I125" i="22"/>
  <c r="J125" i="22" s="1"/>
  <c r="I124" i="22"/>
  <c r="J124" i="22" s="1"/>
  <c r="I123" i="22"/>
  <c r="J123" i="22" s="1"/>
  <c r="I122" i="22"/>
  <c r="J122" i="22" s="1"/>
  <c r="I120" i="22"/>
  <c r="J120" i="22" s="1"/>
  <c r="I119" i="22"/>
  <c r="J119" i="22" s="1"/>
  <c r="I118" i="22"/>
  <c r="J118" i="22" s="1"/>
  <c r="I117" i="22"/>
  <c r="I116" i="22"/>
  <c r="I115" i="22"/>
  <c r="J115" i="22" s="1"/>
  <c r="I114" i="22"/>
  <c r="J114" i="22" s="1"/>
  <c r="I113" i="22"/>
  <c r="J113" i="22" s="1"/>
  <c r="I112" i="22"/>
  <c r="J112" i="22" s="1"/>
  <c r="I111" i="22"/>
  <c r="J110" i="22"/>
  <c r="I110" i="22"/>
  <c r="I109" i="22"/>
  <c r="J109" i="22" s="1"/>
  <c r="J108" i="22"/>
  <c r="I108" i="22"/>
  <c r="I107" i="22"/>
  <c r="J107" i="22" s="1"/>
  <c r="J106" i="22"/>
  <c r="I106" i="22"/>
  <c r="I105" i="22"/>
  <c r="J105" i="22" s="1"/>
  <c r="J104" i="22"/>
  <c r="I104" i="22"/>
  <c r="I103" i="22"/>
  <c r="I102" i="22"/>
  <c r="J102" i="22" s="1"/>
  <c r="I101" i="22"/>
  <c r="J101" i="22" s="1"/>
  <c r="I100" i="22"/>
  <c r="J99" i="22"/>
  <c r="I99" i="22"/>
  <c r="I98" i="22"/>
  <c r="J98" i="22" s="1"/>
  <c r="J97" i="22"/>
  <c r="I97" i="22"/>
  <c r="I96" i="22"/>
  <c r="J96" i="22" s="1"/>
  <c r="J95" i="22"/>
  <c r="I95" i="22"/>
  <c r="I94" i="22"/>
  <c r="J94" i="22" s="1"/>
  <c r="J93" i="22"/>
  <c r="I93" i="22"/>
  <c r="I92" i="22"/>
  <c r="J92" i="22" s="1"/>
  <c r="J91" i="22"/>
  <c r="I91" i="22"/>
  <c r="I90" i="22"/>
  <c r="J90" i="22" s="1"/>
  <c r="J89" i="22"/>
  <c r="I89" i="22"/>
  <c r="I88" i="22"/>
  <c r="J88" i="22" s="1"/>
  <c r="J87" i="22"/>
  <c r="I87" i="22"/>
  <c r="I86" i="22"/>
  <c r="J86" i="22" s="1"/>
  <c r="J85" i="22"/>
  <c r="I85" i="22"/>
  <c r="I84" i="22"/>
  <c r="J84" i="22" s="1"/>
  <c r="J83" i="22"/>
  <c r="I83" i="22"/>
  <c r="I82" i="22"/>
  <c r="J82" i="22" s="1"/>
  <c r="J80" i="22"/>
  <c r="I80" i="22"/>
  <c r="I79" i="22"/>
  <c r="J79" i="22" s="1"/>
  <c r="J78" i="22"/>
  <c r="I78" i="22"/>
  <c r="I77" i="22"/>
  <c r="J77" i="22" s="1"/>
  <c r="J76" i="22"/>
  <c r="I76" i="22"/>
  <c r="I75" i="22"/>
  <c r="J75" i="22" s="1"/>
  <c r="J74" i="22"/>
  <c r="I74" i="22"/>
  <c r="I73" i="22"/>
  <c r="J73" i="22" s="1"/>
  <c r="J72" i="22"/>
  <c r="I72" i="22"/>
  <c r="I70" i="22"/>
  <c r="J70" i="22" s="1"/>
  <c r="J69" i="22"/>
  <c r="I69" i="22"/>
  <c r="I68" i="22"/>
  <c r="J68" i="22" s="1"/>
  <c r="J67" i="22"/>
  <c r="I67" i="22"/>
  <c r="I65" i="22"/>
  <c r="J65" i="22" s="1"/>
  <c r="J64" i="22"/>
  <c r="I64" i="22"/>
  <c r="I63" i="22"/>
  <c r="J63" i="22" s="1"/>
  <c r="J62" i="22"/>
  <c r="I62" i="22"/>
  <c r="I61" i="22"/>
  <c r="J61" i="22" s="1"/>
  <c r="J60" i="22"/>
  <c r="I60" i="22"/>
  <c r="I58" i="22"/>
  <c r="J58" i="22" s="1"/>
  <c r="J57" i="22"/>
  <c r="I57" i="22"/>
  <c r="I56" i="22"/>
  <c r="J56" i="22" s="1"/>
  <c r="J55" i="22"/>
  <c r="I55" i="22"/>
  <c r="I54" i="22"/>
  <c r="J54" i="22" s="1"/>
  <c r="J53" i="22"/>
  <c r="I53" i="22"/>
  <c r="I52" i="22"/>
  <c r="J52" i="22" s="1"/>
  <c r="J51" i="22"/>
  <c r="I51" i="22"/>
  <c r="I50" i="22"/>
  <c r="J50" i="22" s="1"/>
  <c r="I49" i="22"/>
  <c r="I48" i="22"/>
  <c r="J48" i="22" s="1"/>
  <c r="I47" i="22"/>
  <c r="J47" i="22" s="1"/>
  <c r="I46" i="22"/>
  <c r="J46" i="22" s="1"/>
  <c r="I45" i="22"/>
  <c r="J45" i="22" s="1"/>
  <c r="I44" i="22"/>
  <c r="J44" i="22" s="1"/>
  <c r="I43" i="22"/>
  <c r="J43" i="22" s="1"/>
  <c r="I42" i="22"/>
  <c r="J42" i="22" s="1"/>
  <c r="I41" i="22"/>
  <c r="J41" i="22" s="1"/>
  <c r="I40" i="22"/>
  <c r="I39" i="22"/>
  <c r="J39" i="22" s="1"/>
  <c r="J38" i="22"/>
  <c r="I38" i="22"/>
  <c r="I37" i="22"/>
  <c r="J37" i="22" s="1"/>
  <c r="J36" i="22"/>
  <c r="I36" i="22"/>
  <c r="I35" i="22"/>
  <c r="J35" i="22" s="1"/>
  <c r="J34" i="22"/>
  <c r="I34" i="22"/>
  <c r="I33" i="22"/>
  <c r="J33" i="22" s="1"/>
  <c r="J32" i="22"/>
  <c r="I32" i="22"/>
  <c r="I31" i="22"/>
  <c r="J31" i="22" s="1"/>
  <c r="J30" i="22"/>
  <c r="I30" i="22"/>
  <c r="I29" i="22"/>
  <c r="I28" i="22"/>
  <c r="J27" i="22"/>
  <c r="I27" i="22"/>
  <c r="I26" i="22"/>
  <c r="J26" i="22" s="1"/>
  <c r="J25" i="22"/>
  <c r="I25" i="22"/>
  <c r="I24" i="22"/>
  <c r="J24" i="22" s="1"/>
  <c r="J23" i="22"/>
  <c r="I23" i="22"/>
  <c r="I22" i="22"/>
  <c r="I21" i="22"/>
  <c r="J21" i="22" s="1"/>
  <c r="I20" i="22"/>
  <c r="J20" i="22" s="1"/>
  <c r="I19" i="22"/>
  <c r="J19" i="22" s="1"/>
  <c r="I18" i="22"/>
  <c r="J18" i="22" s="1"/>
  <c r="I17" i="22"/>
  <c r="J17" i="22" s="1"/>
  <c r="I16" i="22"/>
  <c r="J16" i="22" s="1"/>
  <c r="I15" i="22"/>
  <c r="J15" i="22" s="1"/>
  <c r="I14" i="22"/>
  <c r="J14" i="22" s="1"/>
  <c r="I13" i="22"/>
  <c r="J13" i="22" s="1"/>
  <c r="I12" i="22"/>
  <c r="J12" i="22" s="1"/>
  <c r="I11" i="22"/>
  <c r="J11" i="22" s="1"/>
  <c r="I10" i="22"/>
  <c r="J10" i="22" s="1"/>
  <c r="I9" i="22"/>
  <c r="J9" i="22" s="1"/>
  <c r="I8" i="22"/>
  <c r="I7" i="22"/>
  <c r="J7" i="22" s="1"/>
  <c r="J137" i="22" l="1"/>
  <c r="K29" i="17"/>
  <c r="K30" i="17"/>
  <c r="K69" i="17" l="1"/>
  <c r="K70" i="17"/>
  <c r="K34" i="17" l="1"/>
  <c r="K35" i="17"/>
  <c r="K103" i="17"/>
  <c r="K49" i="17"/>
  <c r="K50" i="17"/>
  <c r="K51" i="17"/>
  <c r="K52" i="17"/>
  <c r="K53" i="17"/>
  <c r="K54" i="17"/>
  <c r="K55" i="17"/>
  <c r="K56" i="17"/>
  <c r="K57" i="17"/>
  <c r="K58" i="17"/>
  <c r="K137" i="17" l="1"/>
  <c r="K47" i="17"/>
  <c r="K40" i="17"/>
  <c r="K106" i="17"/>
  <c r="K139" i="17" l="1"/>
  <c r="L139" i="17" s="1"/>
  <c r="K138" i="17"/>
  <c r="L138" i="17" s="1"/>
  <c r="K136" i="17"/>
  <c r="L136" i="17" s="1"/>
  <c r="K135" i="17"/>
  <c r="L135" i="17" s="1"/>
  <c r="K134" i="17"/>
  <c r="L134" i="17" s="1"/>
  <c r="K133" i="17"/>
  <c r="L133" i="17" s="1"/>
  <c r="K132" i="17"/>
  <c r="L132" i="17" s="1"/>
  <c r="K131" i="17"/>
  <c r="L131" i="17" s="1"/>
  <c r="K130" i="17"/>
  <c r="L130" i="17" s="1"/>
  <c r="K129" i="17"/>
  <c r="L129" i="17" s="1"/>
  <c r="K128" i="17"/>
  <c r="L128" i="17" s="1"/>
  <c r="L127" i="17"/>
  <c r="K127" i="17"/>
  <c r="K126" i="17"/>
  <c r="L126" i="17" s="1"/>
  <c r="K125" i="17"/>
  <c r="L125" i="17" s="1"/>
  <c r="K123" i="17"/>
  <c r="L123" i="17" s="1"/>
  <c r="K122" i="17"/>
  <c r="L122" i="17" s="1"/>
  <c r="K121" i="17"/>
  <c r="L121" i="17" s="1"/>
  <c r="K120" i="17"/>
  <c r="K119" i="17"/>
  <c r="K118" i="17"/>
  <c r="L118" i="17" s="1"/>
  <c r="K117" i="17"/>
  <c r="L117" i="17" s="1"/>
  <c r="K116" i="17"/>
  <c r="L116" i="17" s="1"/>
  <c r="K115" i="17"/>
  <c r="L115" i="17" s="1"/>
  <c r="K114" i="17"/>
  <c r="K113" i="17"/>
  <c r="L113" i="17" s="1"/>
  <c r="K112" i="17"/>
  <c r="L112" i="17" s="1"/>
  <c r="K111" i="17"/>
  <c r="L111" i="17" s="1"/>
  <c r="K110" i="17"/>
  <c r="L110" i="17" s="1"/>
  <c r="K109" i="17"/>
  <c r="L109" i="17" s="1"/>
  <c r="K108" i="17"/>
  <c r="L108" i="17" s="1"/>
  <c r="K107" i="17"/>
  <c r="L107" i="17" s="1"/>
  <c r="K105" i="17"/>
  <c r="L105" i="17" s="1"/>
  <c r="K104" i="17"/>
  <c r="L104" i="17" s="1"/>
  <c r="K102" i="17"/>
  <c r="L102" i="17" s="1"/>
  <c r="K101" i="17"/>
  <c r="L101" i="17" s="1"/>
  <c r="K100" i="17"/>
  <c r="L100" i="17" s="1"/>
  <c r="K99" i="17"/>
  <c r="L99" i="17" s="1"/>
  <c r="K98" i="17"/>
  <c r="L98" i="17" s="1"/>
  <c r="K97" i="17"/>
  <c r="L97" i="17" s="1"/>
  <c r="K96" i="17"/>
  <c r="L96" i="17" s="1"/>
  <c r="K95" i="17"/>
  <c r="L95" i="17" s="1"/>
  <c r="K94" i="17"/>
  <c r="L94" i="17" s="1"/>
  <c r="K93" i="17"/>
  <c r="L93" i="17" s="1"/>
  <c r="K92" i="17"/>
  <c r="L92" i="17" s="1"/>
  <c r="K91" i="17"/>
  <c r="L91" i="17" s="1"/>
  <c r="K89" i="17"/>
  <c r="L89" i="17" s="1"/>
  <c r="K88" i="17"/>
  <c r="L88" i="17" s="1"/>
  <c r="K86" i="17"/>
  <c r="L86" i="17" s="1"/>
  <c r="K85" i="17"/>
  <c r="L85" i="17" s="1"/>
  <c r="K84" i="17"/>
  <c r="L84" i="17" s="1"/>
  <c r="K83" i="17"/>
  <c r="L83" i="17" s="1"/>
  <c r="K81" i="17"/>
  <c r="L81" i="17" s="1"/>
  <c r="K80" i="17"/>
  <c r="L80" i="17" s="1"/>
  <c r="K79" i="17"/>
  <c r="L79" i="17" s="1"/>
  <c r="K77" i="17"/>
  <c r="L77" i="17" s="1"/>
  <c r="K76" i="17"/>
  <c r="L76" i="17" s="1"/>
  <c r="K75" i="17"/>
  <c r="L75" i="17" s="1"/>
  <c r="K74" i="17"/>
  <c r="L74" i="17" s="1"/>
  <c r="K73" i="17"/>
  <c r="L73" i="17" s="1"/>
  <c r="K72" i="17"/>
  <c r="L72" i="17" s="1"/>
  <c r="L70" i="17"/>
  <c r="L69" i="17"/>
  <c r="K68" i="17"/>
  <c r="L68" i="17" s="1"/>
  <c r="K67" i="17"/>
  <c r="L67" i="17" s="1"/>
  <c r="K65" i="17"/>
  <c r="L65" i="17" s="1"/>
  <c r="K64" i="17"/>
  <c r="L64" i="17" s="1"/>
  <c r="K63" i="17"/>
  <c r="L63" i="17" s="1"/>
  <c r="K62" i="17"/>
  <c r="L62" i="17" s="1"/>
  <c r="K61" i="17"/>
  <c r="L61" i="17" s="1"/>
  <c r="K60" i="17"/>
  <c r="L60" i="17" s="1"/>
  <c r="L58" i="17"/>
  <c r="L57" i="17"/>
  <c r="L56" i="17"/>
  <c r="L55" i="17"/>
  <c r="L54" i="17"/>
  <c r="L53" i="17"/>
  <c r="L52" i="17"/>
  <c r="L51" i="17"/>
  <c r="L50" i="17"/>
  <c r="K48" i="17"/>
  <c r="L48" i="17" s="1"/>
  <c r="L47" i="17"/>
  <c r="K46" i="17"/>
  <c r="L46" i="17" s="1"/>
  <c r="K45" i="17"/>
  <c r="L45" i="17" s="1"/>
  <c r="K44" i="17"/>
  <c r="L44" i="17" s="1"/>
  <c r="K43" i="17"/>
  <c r="L43" i="17" s="1"/>
  <c r="K42" i="17"/>
  <c r="L42" i="17" s="1"/>
  <c r="K41" i="17"/>
  <c r="L41" i="17" s="1"/>
  <c r="K39" i="17"/>
  <c r="L39" i="17" s="1"/>
  <c r="K38" i="17"/>
  <c r="L38" i="17" s="1"/>
  <c r="K37" i="17"/>
  <c r="L37" i="17" s="1"/>
  <c r="K36" i="17"/>
  <c r="L36" i="17" s="1"/>
  <c r="L35" i="17"/>
  <c r="L34" i="17"/>
  <c r="K33" i="17"/>
  <c r="L33" i="17" s="1"/>
  <c r="K32" i="17"/>
  <c r="L32" i="17" s="1"/>
  <c r="K31" i="17"/>
  <c r="L31" i="17" s="1"/>
  <c r="L30" i="17"/>
  <c r="K28" i="17"/>
  <c r="K27" i="17"/>
  <c r="L27" i="17" s="1"/>
  <c r="K26" i="17"/>
  <c r="L26" i="17" s="1"/>
  <c r="K25" i="17"/>
  <c r="L25" i="17" s="1"/>
  <c r="K24" i="17"/>
  <c r="L24" i="17" s="1"/>
  <c r="K23" i="17"/>
  <c r="L23" i="17" s="1"/>
  <c r="K22" i="17"/>
  <c r="K21" i="17"/>
  <c r="L21" i="17" s="1"/>
  <c r="K20" i="17"/>
  <c r="L20" i="17" s="1"/>
  <c r="L19" i="17"/>
  <c r="K18" i="17"/>
  <c r="L18" i="17" s="1"/>
  <c r="K17" i="17"/>
  <c r="L17" i="17" s="1"/>
  <c r="K16" i="17"/>
  <c r="L16" i="17" s="1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L10" i="17" s="1"/>
  <c r="K9" i="17"/>
  <c r="L9" i="17" s="1"/>
  <c r="K8" i="17"/>
  <c r="K7" i="17"/>
  <c r="L7" i="17" s="1"/>
  <c r="L140" i="17" l="1"/>
</calcChain>
</file>

<file path=xl/sharedStrings.xml><?xml version="1.0" encoding="utf-8"?>
<sst xmlns="http://schemas.openxmlformats.org/spreadsheetml/2006/main" count="971" uniqueCount="178">
  <si>
    <t>CONTROL DE INVENTARIO</t>
  </si>
  <si>
    <t>FECHA</t>
  </si>
  <si>
    <t>ENTRADA</t>
  </si>
  <si>
    <t>SALIDA</t>
  </si>
  <si>
    <t>Mayonesa</t>
  </si>
  <si>
    <t>Pescado</t>
  </si>
  <si>
    <t>Queso mozzarella</t>
  </si>
  <si>
    <t>Queso cheddar</t>
  </si>
  <si>
    <t>Jamón York</t>
  </si>
  <si>
    <t>Salami especial</t>
  </si>
  <si>
    <t>Maicena</t>
  </si>
  <si>
    <t>Yogurt</t>
  </si>
  <si>
    <t>Harina de maíz</t>
  </si>
  <si>
    <t>Leche semidescremada</t>
  </si>
  <si>
    <t>Leche entera</t>
  </si>
  <si>
    <t>Lechosa</t>
  </si>
  <si>
    <t>Piña</t>
  </si>
  <si>
    <t>Repollo</t>
  </si>
  <si>
    <t>Coliflor</t>
  </si>
  <si>
    <t>Pepino</t>
  </si>
  <si>
    <t>Zanahoria</t>
  </si>
  <si>
    <t>Ají morrón</t>
  </si>
  <si>
    <t>Ají cubanela</t>
  </si>
  <si>
    <t>Limón</t>
  </si>
  <si>
    <t>Tayota</t>
  </si>
  <si>
    <t>Auyama</t>
  </si>
  <si>
    <t>Melón</t>
  </si>
  <si>
    <t>Ñame</t>
  </si>
  <si>
    <t>Yautía</t>
  </si>
  <si>
    <t>Vinagre</t>
  </si>
  <si>
    <t>Maíz dulce</t>
  </si>
  <si>
    <t>Sal</t>
  </si>
  <si>
    <t>Galleta de soda</t>
  </si>
  <si>
    <t>Vino para cocinar</t>
  </si>
  <si>
    <t>Leche evaporada</t>
  </si>
  <si>
    <t>Gandules</t>
  </si>
  <si>
    <t>Habichuelas rojas</t>
  </si>
  <si>
    <t>Habichuelas negras</t>
  </si>
  <si>
    <t>Habichuelas blancas</t>
  </si>
  <si>
    <t>Café</t>
  </si>
  <si>
    <t>Avena</t>
  </si>
  <si>
    <t>Té frío</t>
  </si>
  <si>
    <t>Canela</t>
  </si>
  <si>
    <t>Azúcar</t>
  </si>
  <si>
    <t>Cebolla</t>
  </si>
  <si>
    <t>Ajo</t>
  </si>
  <si>
    <t>Fósforo</t>
  </si>
  <si>
    <t>Cocoa</t>
  </si>
  <si>
    <t>Salsa de tomate</t>
  </si>
  <si>
    <t>Orégano</t>
  </si>
  <si>
    <t>Tomillo</t>
  </si>
  <si>
    <t>Anís estrellado</t>
  </si>
  <si>
    <t>Gelatina</t>
  </si>
  <si>
    <t>Pimienta</t>
  </si>
  <si>
    <t>Perejil</t>
  </si>
  <si>
    <t>Papa</t>
  </si>
  <si>
    <t>Cilantro ancho</t>
  </si>
  <si>
    <t>Apio</t>
  </si>
  <si>
    <t>Mantequilla</t>
  </si>
  <si>
    <t>Huevo</t>
  </si>
  <si>
    <t>Chocolate</t>
  </si>
  <si>
    <t>Plato desechable #9</t>
  </si>
  <si>
    <t>Cuchara desechable</t>
  </si>
  <si>
    <t>Vaso desechable #7</t>
  </si>
  <si>
    <t>Tapas desechables #4</t>
  </si>
  <si>
    <t>Servilletas</t>
  </si>
  <si>
    <t>Papel film</t>
  </si>
  <si>
    <t>Brillo grueso</t>
  </si>
  <si>
    <t>UNIDAD</t>
  </si>
  <si>
    <t>DESCRIPCION DE PRODUCTO</t>
  </si>
  <si>
    <t>PRECIOS</t>
  </si>
  <si>
    <t>TOTAL</t>
  </si>
  <si>
    <t>MINISTERIO  DE SALUD PÚBLICA Y ASISTENCIA SOCIAL</t>
  </si>
  <si>
    <t>HOSPITAL GENERAL VINICIO CALVENTI</t>
  </si>
  <si>
    <t>SANTO DOMINGO OESTE, RD.</t>
  </si>
  <si>
    <t>LATA</t>
  </si>
  <si>
    <t>GALON</t>
  </si>
  <si>
    <t>FARDO</t>
  </si>
  <si>
    <t>LIBRA</t>
  </si>
  <si>
    <t>PAQUETE</t>
  </si>
  <si>
    <t>FRASCO</t>
  </si>
  <si>
    <t>CAJA</t>
  </si>
  <si>
    <t>STOCK</t>
  </si>
  <si>
    <t>Lechuga</t>
  </si>
  <si>
    <t>VEGETALES Y FRUTAS</t>
  </si>
  <si>
    <t>CARNES</t>
  </si>
  <si>
    <t>Pierna de cerdo</t>
  </si>
  <si>
    <t>Carne molida de primera</t>
  </si>
  <si>
    <t>Pechuga de pollo</t>
  </si>
  <si>
    <t>Alas de pollo</t>
  </si>
  <si>
    <t>Muslo ancho de pollo</t>
  </si>
  <si>
    <t>LEGUMBRES</t>
  </si>
  <si>
    <t>EMBUTIDOS</t>
  </si>
  <si>
    <t>LACTEOS</t>
  </si>
  <si>
    <t>MISCELANEOS</t>
  </si>
  <si>
    <t>DESECHABLES</t>
  </si>
  <si>
    <t>Compotas</t>
  </si>
  <si>
    <t>Pan blanco</t>
  </si>
  <si>
    <t>VIGA</t>
  </si>
  <si>
    <t>Pan integral</t>
  </si>
  <si>
    <t>Cuchillo desechable</t>
  </si>
  <si>
    <t>Tenedor desechable</t>
  </si>
  <si>
    <t>Atún enlatado</t>
  </si>
  <si>
    <t>ACEITE DE OLIVA</t>
  </si>
  <si>
    <t>manzanilla</t>
  </si>
  <si>
    <t>vainilla blanca</t>
  </si>
  <si>
    <t>vainilla negra</t>
  </si>
  <si>
    <t>AGUA</t>
  </si>
  <si>
    <t>PFALDO</t>
  </si>
  <si>
    <t>platano</t>
  </si>
  <si>
    <t>batata</t>
  </si>
  <si>
    <t>yuca</t>
  </si>
  <si>
    <t>brocoli</t>
  </si>
  <si>
    <t>libra</t>
  </si>
  <si>
    <t>guineo verde</t>
  </si>
  <si>
    <t>unidad</t>
  </si>
  <si>
    <t>chinola</t>
  </si>
  <si>
    <t>puerro</t>
  </si>
  <si>
    <t>paquete</t>
  </si>
  <si>
    <t>pimienta</t>
  </si>
  <si>
    <t>fraco</t>
  </si>
  <si>
    <t xml:space="preserve">                1,163.40</t>
  </si>
  <si>
    <t>vaso #2</t>
  </si>
  <si>
    <t>chuleta ahumada</t>
  </si>
  <si>
    <t>salsa bbq</t>
  </si>
  <si>
    <t>coditos</t>
  </si>
  <si>
    <t>espguetis</t>
  </si>
  <si>
    <t>fideos</t>
  </si>
  <si>
    <t>UNIDADES</t>
  </si>
  <si>
    <t>verduras</t>
  </si>
  <si>
    <t>PAQUETES</t>
  </si>
  <si>
    <t xml:space="preserve">bacalao </t>
  </si>
  <si>
    <t>libras</t>
  </si>
  <si>
    <t>tomillo</t>
  </si>
  <si>
    <t>platos dobles</t>
  </si>
  <si>
    <t>Harina de trigo</t>
  </si>
  <si>
    <t>Harina el negrito</t>
  </si>
  <si>
    <t>Arroz</t>
  </si>
  <si>
    <t>Lentejas</t>
  </si>
  <si>
    <t>Habichuelas giras</t>
  </si>
  <si>
    <t>Queso blanco de freir</t>
  </si>
  <si>
    <t>Queso crema</t>
  </si>
  <si>
    <t>espirales</t>
  </si>
  <si>
    <t>EXISTENCIA</t>
  </si>
  <si>
    <t>Tomate de ensalada</t>
  </si>
  <si>
    <t xml:space="preserve">Aceite VEGETAL </t>
  </si>
  <si>
    <t>SALSA CHINA</t>
  </si>
  <si>
    <t>Sandia</t>
  </si>
  <si>
    <t xml:space="preserve"> </t>
  </si>
  <si>
    <t>AJI GUSTOSO</t>
  </si>
  <si>
    <t>+</t>
  </si>
  <si>
    <t>tomate bugalu</t>
  </si>
  <si>
    <t>c</t>
  </si>
  <si>
    <t xml:space="preserve">Jugos motts </t>
  </si>
  <si>
    <t>Bola de bistec RES</t>
  </si>
  <si>
    <t>CARTONES</t>
  </si>
  <si>
    <t>jugos manzana o pera</t>
  </si>
  <si>
    <t>RULO</t>
  </si>
  <si>
    <t>Vaso desechable #10</t>
  </si>
  <si>
    <t>tapa de vaso 10</t>
  </si>
  <si>
    <t>PLATOS SANCOCHERO</t>
  </si>
  <si>
    <t>Envase desechable #4</t>
  </si>
  <si>
    <t>caja</t>
  </si>
  <si>
    <t>Harina blanca</t>
  </si>
  <si>
    <t>SACO</t>
  </si>
  <si>
    <t>Jamón de picnic</t>
  </si>
  <si>
    <t>Doña gallina</t>
  </si>
  <si>
    <t>22/11//2022</t>
  </si>
  <si>
    <t>salchichas tipoo alemanas</t>
  </si>
  <si>
    <t>Crema de leche</t>
  </si>
  <si>
    <t>15//12/2022</t>
  </si>
  <si>
    <t>Ensure</t>
  </si>
  <si>
    <t>Caja</t>
  </si>
  <si>
    <t>COD. INST</t>
  </si>
  <si>
    <t>N/A</t>
  </si>
  <si>
    <t xml:space="preserve">FECHA DE ENTRADA </t>
  </si>
  <si>
    <t xml:space="preserve">FECHA DE REGISTRO </t>
  </si>
  <si>
    <t>INVENTIARIO DE ALMACEN A Y B 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</si>
</sst>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mmmm\ d\,\ yyyy"/>
    <numFmt numFmtId="166" formatCode="&quot;$&quot;#,##0.00"/>
    <numFmt numFmtId="167" formatCode="[$$-1C0A]#,##0.00_);\([$$-1C0A]#,##0.00\)"/>
    <numFmt numFmtId="168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theme="1"/>
      <name val="Bell MT"/>
      <family val="1"/>
    </font>
    <font>
      <b/>
      <sz val="11"/>
      <color theme="0"/>
      <name val="Bell MT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Bell MT"/>
      <family val="1"/>
    </font>
    <font>
      <b/>
      <sz val="24"/>
      <name val="Bell MT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sz val="2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9">
    <xf numFmtId="0" fontId="0" fillId="0" borderId="0" xfId="0"/>
    <xf numFmtId="38" fontId="0" fillId="0" borderId="0" xfId="0" applyNumberFormat="1" applyProtection="1"/>
    <xf numFmtId="38" fontId="0" fillId="5" borderId="0" xfId="0" applyNumberFormat="1" applyFill="1" applyProtection="1"/>
    <xf numFmtId="0" fontId="1" fillId="0" borderId="0" xfId="0" applyNumberFormat="1" applyFont="1" applyFill="1" applyBorder="1" applyAlignment="1" applyProtection="1"/>
    <xf numFmtId="38" fontId="2" fillId="5" borderId="0" xfId="0" applyNumberFormat="1" applyFont="1" applyFill="1" applyProtection="1"/>
    <xf numFmtId="38" fontId="3" fillId="3" borderId="3" xfId="0" applyNumberFormat="1" applyFont="1" applyFill="1" applyBorder="1" applyAlignment="1" applyProtection="1">
      <alignment horizontal="center"/>
    </xf>
    <xf numFmtId="38" fontId="2" fillId="0" borderId="0" xfId="0" applyNumberFormat="1" applyFont="1" applyProtection="1"/>
    <xf numFmtId="167" fontId="3" fillId="3" borderId="3" xfId="0" applyNumberFormat="1" applyFont="1" applyFill="1" applyBorder="1" applyAlignment="1" applyProtection="1">
      <alignment horizontal="center"/>
    </xf>
    <xf numFmtId="38" fontId="4" fillId="5" borderId="3" xfId="0" applyNumberFormat="1" applyFont="1" applyFill="1" applyBorder="1" applyProtection="1"/>
    <xf numFmtId="38" fontId="11" fillId="2" borderId="1" xfId="0" applyNumberFormat="1" applyFont="1" applyFill="1" applyBorder="1" applyProtection="1"/>
    <xf numFmtId="38" fontId="8" fillId="2" borderId="2" xfId="0" applyNumberFormat="1" applyFont="1" applyFill="1" applyBorder="1" applyProtection="1"/>
    <xf numFmtId="38" fontId="0" fillId="5" borderId="0" xfId="0" applyNumberFormat="1" applyFill="1" applyAlignment="1" applyProtection="1">
      <alignment horizontal="right"/>
    </xf>
    <xf numFmtId="38" fontId="3" fillId="3" borderId="3" xfId="0" applyNumberFormat="1" applyFont="1" applyFill="1" applyBorder="1" applyAlignment="1" applyProtection="1">
      <alignment horizontal="right"/>
    </xf>
    <xf numFmtId="38" fontId="8" fillId="2" borderId="2" xfId="0" applyNumberFormat="1" applyFont="1" applyFill="1" applyBorder="1" applyAlignment="1" applyProtection="1">
      <alignment horizontal="right"/>
    </xf>
    <xf numFmtId="38" fontId="0" fillId="0" borderId="0" xfId="0" applyNumberFormat="1" applyAlignment="1" applyProtection="1">
      <alignment horizontal="right"/>
    </xf>
    <xf numFmtId="49" fontId="8" fillId="0" borderId="3" xfId="0" applyNumberFormat="1" applyFont="1" applyFill="1" applyBorder="1" applyProtection="1">
      <protection locked="0"/>
    </xf>
    <xf numFmtId="49" fontId="8" fillId="0" borderId="3" xfId="0" applyNumberFormat="1" applyFont="1" applyFill="1" applyBorder="1" applyAlignment="1" applyProtection="1">
      <alignment horizontal="left"/>
      <protection locked="0"/>
    </xf>
    <xf numFmtId="38" fontId="0" fillId="7" borderId="0" xfId="0" applyNumberFormat="1" applyFill="1" applyProtection="1"/>
    <xf numFmtId="38" fontId="8" fillId="8" borderId="2" xfId="0" applyNumberFormat="1" applyFont="1" applyFill="1" applyBorder="1" applyProtection="1"/>
    <xf numFmtId="49" fontId="13" fillId="0" borderId="3" xfId="0" applyNumberFormat="1" applyFont="1" applyFill="1" applyBorder="1" applyProtection="1">
      <protection locked="0"/>
    </xf>
    <xf numFmtId="165" fontId="8" fillId="0" borderId="3" xfId="0" applyNumberFormat="1" applyFont="1" applyFill="1" applyBorder="1" applyAlignment="1" applyProtection="1">
      <alignment horizontal="center"/>
      <protection locked="0"/>
    </xf>
    <xf numFmtId="166" fontId="5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38" fontId="8" fillId="0" borderId="4" xfId="0" applyNumberFormat="1" applyFont="1" applyFill="1" applyBorder="1" applyAlignment="1" applyProtection="1">
      <alignment horizontal="center"/>
      <protection locked="0"/>
    </xf>
    <xf numFmtId="165" fontId="8" fillId="0" borderId="3" xfId="0" applyNumberFormat="1" applyFont="1" applyFill="1" applyBorder="1" applyAlignment="1" applyProtection="1">
      <alignment horizontal="right"/>
      <protection locked="0"/>
    </xf>
    <xf numFmtId="38" fontId="8" fillId="0" borderId="3" xfId="0" applyNumberFormat="1" applyFont="1" applyFill="1" applyBorder="1" applyAlignment="1" applyProtection="1">
      <alignment horizontal="center"/>
      <protection locked="0"/>
    </xf>
    <xf numFmtId="166" fontId="0" fillId="0" borderId="3" xfId="0" applyNumberFormat="1" applyFont="1" applyFill="1" applyBorder="1" applyProtection="1"/>
    <xf numFmtId="49" fontId="9" fillId="0" borderId="3" xfId="0" applyNumberFormat="1" applyFont="1" applyFill="1" applyBorder="1" applyProtection="1">
      <protection locked="0"/>
    </xf>
    <xf numFmtId="164" fontId="8" fillId="0" borderId="3" xfId="1" applyFont="1" applyFill="1" applyBorder="1" applyAlignment="1" applyProtection="1">
      <alignment horizontal="center"/>
      <protection locked="0"/>
    </xf>
    <xf numFmtId="164" fontId="8" fillId="0" borderId="4" xfId="1" applyFont="1" applyFill="1" applyBorder="1" applyAlignment="1" applyProtection="1">
      <alignment horizontal="center"/>
      <protection locked="0"/>
    </xf>
    <xf numFmtId="38" fontId="8" fillId="0" borderId="5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Protection="1">
      <protection locked="0"/>
    </xf>
    <xf numFmtId="165" fontId="15" fillId="0" borderId="3" xfId="0" applyNumberFormat="1" applyFont="1" applyFill="1" applyBorder="1" applyAlignment="1" applyProtection="1">
      <alignment horizontal="center"/>
      <protection locked="0"/>
    </xf>
    <xf numFmtId="166" fontId="16" fillId="0" borderId="3" xfId="0" applyNumberFormat="1" applyFont="1" applyFill="1" applyBorder="1" applyAlignment="1" applyProtection="1">
      <alignment horizontal="center"/>
    </xf>
    <xf numFmtId="0" fontId="15" fillId="0" borderId="3" xfId="0" applyNumberFormat="1" applyFont="1" applyFill="1" applyBorder="1" applyAlignment="1" applyProtection="1">
      <alignment horizontal="center"/>
      <protection locked="0"/>
    </xf>
    <xf numFmtId="38" fontId="15" fillId="0" borderId="4" xfId="0" applyNumberFormat="1" applyFont="1" applyFill="1" applyBorder="1" applyAlignment="1" applyProtection="1">
      <alignment horizontal="center"/>
      <protection locked="0"/>
    </xf>
    <xf numFmtId="38" fontId="15" fillId="0" borderId="3" xfId="0" applyNumberFormat="1" applyFont="1" applyFill="1" applyBorder="1" applyAlignment="1" applyProtection="1">
      <alignment horizontal="center"/>
      <protection locked="0"/>
    </xf>
    <xf numFmtId="164" fontId="15" fillId="0" borderId="3" xfId="1" applyFont="1" applyFill="1" applyBorder="1" applyAlignment="1" applyProtection="1">
      <alignment horizontal="center"/>
      <protection locked="0"/>
    </xf>
    <xf numFmtId="166" fontId="14" fillId="0" borderId="3" xfId="0" applyNumberFormat="1" applyFont="1" applyFill="1" applyBorder="1" applyProtection="1"/>
    <xf numFmtId="165" fontId="10" fillId="0" borderId="3" xfId="0" applyNumberFormat="1" applyFont="1" applyFill="1" applyBorder="1" applyAlignment="1" applyProtection="1">
      <alignment horizontal="center"/>
      <protection locked="0"/>
    </xf>
    <xf numFmtId="166" fontId="0" fillId="0" borderId="3" xfId="0" applyNumberFormat="1" applyFont="1" applyFill="1" applyBorder="1" applyAlignment="1" applyProtection="1">
      <alignment horizontal="center"/>
    </xf>
    <xf numFmtId="166" fontId="16" fillId="0" borderId="3" xfId="0" applyNumberFormat="1" applyFont="1" applyFill="1" applyBorder="1" applyAlignment="1">
      <alignment horizontal="center"/>
    </xf>
    <xf numFmtId="38" fontId="2" fillId="0" borderId="6" xfId="0" applyNumberFormat="1" applyFont="1" applyFill="1" applyBorder="1" applyAlignment="1" applyProtection="1">
      <alignment horizontal="center"/>
    </xf>
    <xf numFmtId="38" fontId="2" fillId="0" borderId="7" xfId="0" applyNumberFormat="1" applyFont="1" applyFill="1" applyBorder="1" applyAlignment="1" applyProtection="1">
      <alignment horizontal="center"/>
    </xf>
    <xf numFmtId="38" fontId="2" fillId="0" borderId="7" xfId="0" applyNumberFormat="1" applyFont="1" applyFill="1" applyBorder="1" applyAlignment="1" applyProtection="1">
      <alignment horizontal="right"/>
    </xf>
    <xf numFmtId="38" fontId="2" fillId="0" borderId="8" xfId="0" applyNumberFormat="1" applyFont="1" applyFill="1" applyBorder="1" applyAlignment="1" applyProtection="1">
      <alignment horizontal="center"/>
    </xf>
    <xf numFmtId="38" fontId="15" fillId="0" borderId="6" xfId="0" applyNumberFormat="1" applyFont="1" applyFill="1" applyBorder="1" applyAlignment="1" applyProtection="1">
      <alignment horizontal="center"/>
      <protection locked="0"/>
    </xf>
    <xf numFmtId="38" fontId="8" fillId="0" borderId="6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Alignment="1" applyProtection="1">
      <alignment horizontal="left"/>
      <protection locked="0"/>
    </xf>
    <xf numFmtId="168" fontId="8" fillId="0" borderId="4" xfId="1" applyNumberFormat="1" applyFont="1" applyFill="1" applyBorder="1" applyAlignment="1" applyProtection="1">
      <alignment horizontal="center"/>
      <protection locked="0"/>
    </xf>
    <xf numFmtId="168" fontId="8" fillId="0" borderId="3" xfId="1" applyNumberFormat="1" applyFont="1" applyFill="1" applyBorder="1" applyAlignment="1" applyProtection="1">
      <alignment horizontal="center"/>
      <protection locked="0"/>
    </xf>
    <xf numFmtId="166" fontId="5" fillId="0" borderId="3" xfId="0" applyNumberFormat="1" applyFont="1" applyFill="1" applyBorder="1" applyAlignment="1" applyProtection="1">
      <alignment horizontal="center"/>
    </xf>
    <xf numFmtId="38" fontId="0" fillId="0" borderId="0" xfId="0" applyNumberFormat="1" applyFill="1" applyAlignment="1" applyProtection="1">
      <alignment horizontal="center"/>
    </xf>
    <xf numFmtId="49" fontId="0" fillId="0" borderId="3" xfId="0" applyNumberFormat="1" applyFont="1" applyFill="1" applyBorder="1" applyAlignment="1" applyProtection="1">
      <alignment horizontal="left"/>
      <protection locked="0"/>
    </xf>
    <xf numFmtId="49" fontId="14" fillId="0" borderId="3" xfId="0" applyNumberFormat="1" applyFont="1" applyFill="1" applyBorder="1" applyAlignment="1" applyProtection="1">
      <alignment horizontal="left"/>
      <protection locked="0"/>
    </xf>
    <xf numFmtId="49" fontId="8" fillId="0" borderId="3" xfId="0" applyNumberFormat="1" applyFont="1" applyFill="1" applyBorder="1" applyProtection="1"/>
    <xf numFmtId="165" fontId="8" fillId="0" borderId="3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38" fontId="8" fillId="0" borderId="4" xfId="0" applyNumberFormat="1" applyFont="1" applyFill="1" applyBorder="1" applyAlignment="1" applyProtection="1">
      <alignment horizontal="center"/>
    </xf>
    <xf numFmtId="38" fontId="8" fillId="0" borderId="3" xfId="0" applyNumberFormat="1" applyFont="1" applyFill="1" applyBorder="1" applyAlignment="1" applyProtection="1">
      <alignment horizontal="center"/>
    </xf>
    <xf numFmtId="164" fontId="8" fillId="0" borderId="4" xfId="2" applyNumberFormat="1" applyFont="1" applyFill="1" applyBorder="1" applyAlignment="1" applyProtection="1">
      <alignment horizontal="center"/>
      <protection locked="0"/>
    </xf>
    <xf numFmtId="38" fontId="7" fillId="4" borderId="0" xfId="0" applyNumberFormat="1" applyFont="1" applyFill="1" applyAlignment="1" applyProtection="1">
      <alignment horizontal="center"/>
    </xf>
    <xf numFmtId="38" fontId="6" fillId="6" borderId="6" xfId="0" applyNumberFormat="1" applyFont="1" applyFill="1" applyBorder="1" applyAlignment="1" applyProtection="1">
      <alignment horizontal="center"/>
    </xf>
    <xf numFmtId="38" fontId="6" fillId="6" borderId="7" xfId="0" applyNumberFormat="1" applyFont="1" applyFill="1" applyBorder="1" applyAlignment="1" applyProtection="1">
      <alignment horizontal="center"/>
    </xf>
    <xf numFmtId="38" fontId="6" fillId="6" borderId="8" xfId="0" applyNumberFormat="1" applyFont="1" applyFill="1" applyBorder="1" applyAlignment="1" applyProtection="1">
      <alignment horizontal="center"/>
    </xf>
    <xf numFmtId="38" fontId="3" fillId="3" borderId="3" xfId="0" applyNumberFormat="1" applyFont="1" applyFill="1" applyBorder="1" applyAlignment="1" applyProtection="1">
      <alignment horizontal="center" wrapText="1"/>
    </xf>
    <xf numFmtId="38" fontId="3" fillId="3" borderId="3" xfId="0" applyNumberFormat="1" applyFont="1" applyFill="1" applyBorder="1" applyAlignment="1" applyProtection="1">
      <alignment horizontal="right" wrapText="1"/>
    </xf>
    <xf numFmtId="38" fontId="17" fillId="4" borderId="0" xfId="0" applyNumberFormat="1" applyFont="1" applyFill="1" applyAlignment="1" applyProtection="1">
      <alignment horizontal="center"/>
    </xf>
    <xf numFmtId="38" fontId="18" fillId="4" borderId="0" xfId="0" applyNumberFormat="1" applyFont="1" applyFill="1" applyAlignment="1" applyProtection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409575</xdr:colOff>
      <xdr:row>3</xdr:row>
      <xdr:rowOff>440215</xdr:rowOff>
    </xdr:to>
    <xdr:pic>
      <xdr:nvPicPr>
        <xdr:cNvPr id="2" name="Imagen 1" descr="Ministerio de Salud Públic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2676525" cy="9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9</xdr:col>
      <xdr:colOff>781050</xdr:colOff>
      <xdr:row>3</xdr:row>
      <xdr:rowOff>438317</xdr:rowOff>
    </xdr:to>
    <xdr:pic>
      <xdr:nvPicPr>
        <xdr:cNvPr id="3" name="Imagen 2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781050" cy="100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38100</xdr:rowOff>
    </xdr:from>
    <xdr:to>
      <xdr:col>10</xdr:col>
      <xdr:colOff>114300</xdr:colOff>
      <xdr:row>3</xdr:row>
      <xdr:rowOff>485775</xdr:rowOff>
    </xdr:to>
    <xdr:pic>
      <xdr:nvPicPr>
        <xdr:cNvPr id="4" name="Imagen 3" descr="http://www.hospitalcalventi.gob.do/images/Logos/log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200"/>
        <a:stretch/>
      </xdr:blipFill>
      <xdr:spPr bwMode="auto">
        <a:xfrm>
          <a:off x="9401175" y="38100"/>
          <a:ext cx="10858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85900" cy="73342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819150</xdr:colOff>
      <xdr:row>0</xdr:row>
      <xdr:rowOff>57151</xdr:rowOff>
    </xdr:from>
    <xdr:to>
      <xdr:col>11</xdr:col>
      <xdr:colOff>885825</xdr:colOff>
      <xdr:row>3</xdr:row>
      <xdr:rowOff>285750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57151"/>
          <a:ext cx="1704975" cy="828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5</xdr:col>
      <xdr:colOff>494665</xdr:colOff>
      <xdr:row>180</xdr:row>
      <xdr:rowOff>60960</xdr:rowOff>
    </xdr:to>
    <xdr:pic>
      <xdr:nvPicPr>
        <xdr:cNvPr id="7" name="Imagen 6" descr="C:\Users\ndelorbe\Pictures\img042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813125"/>
          <a:ext cx="5400040" cy="7490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6"/>
  <sheetViews>
    <sheetView topLeftCell="A85" workbookViewId="0">
      <selection activeCell="G135" sqref="G135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1" t="s">
        <v>0</v>
      </c>
      <c r="C4" s="61"/>
      <c r="D4" s="61"/>
      <c r="E4" s="61"/>
      <c r="F4" s="61"/>
      <c r="G4" s="61"/>
      <c r="H4" s="61"/>
      <c r="I4" s="61"/>
      <c r="J4" s="61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2" t="s">
        <v>84</v>
      </c>
      <c r="C6" s="63"/>
      <c r="D6" s="63"/>
      <c r="E6" s="63"/>
      <c r="F6" s="63"/>
      <c r="G6" s="63"/>
      <c r="H6" s="63"/>
      <c r="I6" s="63"/>
      <c r="J6" s="64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42</v>
      </c>
      <c r="F7" s="23">
        <v>8</v>
      </c>
      <c r="G7" s="24">
        <v>44861</v>
      </c>
      <c r="H7" s="25">
        <v>15</v>
      </c>
      <c r="I7" s="25">
        <f t="shared" ref="I7:I44" si="0">+SUM(E7:F7)-H7</f>
        <v>35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0</v>
      </c>
      <c r="F8" s="23">
        <v>20</v>
      </c>
      <c r="G8" s="24">
        <v>44858</v>
      </c>
      <c r="H8" s="25">
        <v>6</v>
      </c>
      <c r="I8" s="25">
        <f t="shared" si="0"/>
        <v>14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0</v>
      </c>
      <c r="F9" s="23">
        <v>5</v>
      </c>
      <c r="G9" s="24">
        <v>44861</v>
      </c>
      <c r="H9" s="25">
        <v>3</v>
      </c>
      <c r="I9" s="25">
        <f t="shared" si="0"/>
        <v>2</v>
      </c>
      <c r="J9" s="26">
        <f t="shared" ref="J9:J21" si="1">D9*I9</f>
        <v>1388.14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166</v>
      </c>
      <c r="F10" s="23">
        <v>150</v>
      </c>
      <c r="G10" s="24">
        <v>44858</v>
      </c>
      <c r="H10" s="25">
        <v>210</v>
      </c>
      <c r="I10" s="25">
        <f t="shared" si="0"/>
        <v>106</v>
      </c>
      <c r="J10" s="26">
        <f t="shared" si="1"/>
        <v>4770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23</v>
      </c>
      <c r="F11" s="23">
        <v>150</v>
      </c>
      <c r="G11" s="24">
        <v>44858</v>
      </c>
      <c r="H11" s="25">
        <v>150</v>
      </c>
      <c r="I11" s="25">
        <f t="shared" si="0"/>
        <v>23</v>
      </c>
      <c r="J11" s="26">
        <f t="shared" si="1"/>
        <v>1265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12</v>
      </c>
      <c r="F12" s="29">
        <v>70</v>
      </c>
      <c r="G12" s="24">
        <v>44858</v>
      </c>
      <c r="H12" s="25">
        <v>70</v>
      </c>
      <c r="I12" s="25">
        <f t="shared" si="0"/>
        <v>12</v>
      </c>
      <c r="J12" s="26">
        <f t="shared" si="1"/>
        <v>1680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26</v>
      </c>
      <c r="F13" s="23">
        <v>30</v>
      </c>
      <c r="G13" s="24">
        <v>44858</v>
      </c>
      <c r="H13" s="25">
        <v>30</v>
      </c>
      <c r="I13" s="25">
        <f t="shared" si="0"/>
        <v>26</v>
      </c>
      <c r="J13" s="26">
        <f t="shared" si="1"/>
        <v>832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>
        <v>85</v>
      </c>
      <c r="G14" s="24">
        <v>44858</v>
      </c>
      <c r="H14" s="25">
        <v>85</v>
      </c>
      <c r="I14" s="25">
        <f t="shared" si="0"/>
        <v>0</v>
      </c>
      <c r="J14" s="26">
        <f t="shared" si="1"/>
        <v>0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0</v>
      </c>
      <c r="F15" s="23">
        <v>250</v>
      </c>
      <c r="G15" s="24">
        <v>44858</v>
      </c>
      <c r="H15" s="25">
        <v>150</v>
      </c>
      <c r="I15" s="25">
        <f t="shared" si="0"/>
        <v>100</v>
      </c>
      <c r="J15" s="26">
        <f t="shared" si="1"/>
        <v>3000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295</v>
      </c>
      <c r="F16" s="23">
        <v>250</v>
      </c>
      <c r="G16" s="24">
        <v>44858</v>
      </c>
      <c r="H16" s="25">
        <v>300</v>
      </c>
      <c r="I16" s="25">
        <f t="shared" si="0"/>
        <v>245</v>
      </c>
      <c r="J16" s="26">
        <f t="shared" si="1"/>
        <v>11025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8</v>
      </c>
      <c r="F17" s="23">
        <v>16</v>
      </c>
      <c r="G17" s="24">
        <v>44858</v>
      </c>
      <c r="H17" s="30">
        <v>10</v>
      </c>
      <c r="I17" s="25">
        <f t="shared" si="0"/>
        <v>14</v>
      </c>
      <c r="J17" s="26">
        <f t="shared" si="1"/>
        <v>630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/>
      <c r="G18" s="24"/>
      <c r="H18" s="36"/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/>
      <c r="I19" s="25">
        <f t="shared" si="0"/>
        <v>0</v>
      </c>
      <c r="J19" s="38">
        <f t="shared" si="1"/>
        <v>0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0</v>
      </c>
      <c r="F20" s="23">
        <v>75</v>
      </c>
      <c r="G20" s="24">
        <v>44861</v>
      </c>
      <c r="H20" s="25">
        <v>24</v>
      </c>
      <c r="I20" s="25">
        <f t="shared" si="0"/>
        <v>51</v>
      </c>
      <c r="J20" s="26">
        <f t="shared" si="1"/>
        <v>4080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1250</v>
      </c>
      <c r="F21" s="23">
        <v>5500</v>
      </c>
      <c r="G21" s="24">
        <v>44858</v>
      </c>
      <c r="H21" s="25">
        <v>5000</v>
      </c>
      <c r="I21" s="25">
        <f t="shared" si="0"/>
        <v>1750</v>
      </c>
      <c r="J21" s="26">
        <f t="shared" si="1"/>
        <v>7000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0</v>
      </c>
      <c r="F22" s="23">
        <v>40</v>
      </c>
      <c r="G22" s="24">
        <v>44858</v>
      </c>
      <c r="H22" s="25">
        <v>30</v>
      </c>
      <c r="I22" s="25">
        <f t="shared" si="0"/>
        <v>10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200</v>
      </c>
      <c r="F23" s="23">
        <v>200</v>
      </c>
      <c r="G23" s="24">
        <v>44858</v>
      </c>
      <c r="H23" s="25">
        <v>400</v>
      </c>
      <c r="I23" s="25">
        <f t="shared" si="0"/>
        <v>0</v>
      </c>
      <c r="J23" s="26">
        <f>D23*I23</f>
        <v>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>
        <v>80</v>
      </c>
      <c r="G24" s="24">
        <v>44858</v>
      </c>
      <c r="H24" s="25">
        <v>80</v>
      </c>
      <c r="I24" s="25">
        <f t="shared" si="0"/>
        <v>0</v>
      </c>
      <c r="J24" s="26">
        <f>D24*I24</f>
        <v>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78</v>
      </c>
      <c r="F25" s="23">
        <v>40</v>
      </c>
      <c r="G25" s="24">
        <v>44858</v>
      </c>
      <c r="H25" s="25">
        <v>70</v>
      </c>
      <c r="I25" s="25">
        <f t="shared" si="0"/>
        <v>48</v>
      </c>
      <c r="J25" s="26">
        <f>D25*I25</f>
        <v>960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0</v>
      </c>
      <c r="F26" s="23">
        <v>150</v>
      </c>
      <c r="G26" s="24">
        <v>44861</v>
      </c>
      <c r="H26" s="25">
        <v>48</v>
      </c>
      <c r="I26" s="25">
        <f t="shared" si="0"/>
        <v>102</v>
      </c>
      <c r="J26" s="26">
        <f>D26*I26</f>
        <v>30600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36</v>
      </c>
      <c r="F27" s="23">
        <v>30</v>
      </c>
      <c r="G27" s="24">
        <v>44858</v>
      </c>
      <c r="H27" s="25">
        <v>30</v>
      </c>
      <c r="I27" s="25">
        <f t="shared" si="0"/>
        <v>36</v>
      </c>
      <c r="J27" s="26">
        <f>D27*I27</f>
        <v>1080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0</v>
      </c>
      <c r="F28" s="23">
        <v>20</v>
      </c>
      <c r="G28" s="24">
        <v>44858</v>
      </c>
      <c r="H28" s="25">
        <v>15</v>
      </c>
      <c r="I28" s="25">
        <f t="shared" si="0"/>
        <v>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/>
      <c r="F29" s="23">
        <v>5</v>
      </c>
      <c r="G29" s="24">
        <v>44861</v>
      </c>
      <c r="H29" s="25">
        <v>1</v>
      </c>
      <c r="I29" s="25">
        <f t="shared" si="0"/>
        <v>4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266</v>
      </c>
      <c r="F30" s="23">
        <v>600</v>
      </c>
      <c r="G30" s="24">
        <v>44858</v>
      </c>
      <c r="H30" s="25">
        <v>600</v>
      </c>
      <c r="I30" s="25">
        <f t="shared" si="0"/>
        <v>266</v>
      </c>
      <c r="J30" s="26">
        <f t="shared" ref="J30:J48" si="2">D30*I30</f>
        <v>11970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21</v>
      </c>
      <c r="F31" s="23"/>
      <c r="G31" s="24"/>
      <c r="H31" s="25">
        <v>3</v>
      </c>
      <c r="I31" s="25">
        <f t="shared" si="0"/>
        <v>18</v>
      </c>
      <c r="J31" s="26">
        <f t="shared" si="2"/>
        <v>2250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232</v>
      </c>
      <c r="F32" s="23">
        <v>750</v>
      </c>
      <c r="G32" s="24">
        <v>44858</v>
      </c>
      <c r="H32" s="25">
        <v>700</v>
      </c>
      <c r="I32" s="25">
        <f t="shared" si="0"/>
        <v>282</v>
      </c>
      <c r="J32" s="26">
        <f t="shared" si="2"/>
        <v>8460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44</v>
      </c>
      <c r="F33" s="23">
        <v>80</v>
      </c>
      <c r="G33" s="24">
        <v>44858</v>
      </c>
      <c r="H33" s="25">
        <v>70</v>
      </c>
      <c r="I33" s="25">
        <f t="shared" si="0"/>
        <v>54</v>
      </c>
      <c r="J33" s="26">
        <f t="shared" si="2"/>
        <v>1188</v>
      </c>
    </row>
    <row r="34" spans="1:10" ht="15.75" x14ac:dyDescent="0.25">
      <c r="A34" s="2"/>
      <c r="B34" s="15" t="s">
        <v>54</v>
      </c>
      <c r="C34" s="20" t="s">
        <v>80</v>
      </c>
      <c r="D34" s="21">
        <v>100</v>
      </c>
      <c r="E34" s="22"/>
      <c r="F34" s="23"/>
      <c r="G34" s="24"/>
      <c r="H34" s="25"/>
      <c r="I34" s="25">
        <f t="shared" si="0"/>
        <v>0</v>
      </c>
      <c r="J34" s="26">
        <f t="shared" si="2"/>
        <v>0</v>
      </c>
    </row>
    <row r="35" spans="1:10" ht="15.75" x14ac:dyDescent="0.25">
      <c r="A35" s="2"/>
      <c r="B35" s="15" t="s">
        <v>119</v>
      </c>
      <c r="C35" s="20" t="s">
        <v>120</v>
      </c>
      <c r="D35" s="21">
        <v>480</v>
      </c>
      <c r="E35" s="22">
        <v>3</v>
      </c>
      <c r="F35" s="23"/>
      <c r="G35" s="24"/>
      <c r="H35" s="25">
        <v>1</v>
      </c>
      <c r="I35" s="25">
        <f t="shared" si="0"/>
        <v>2</v>
      </c>
      <c r="J35" s="26">
        <f t="shared" si="2"/>
        <v>960</v>
      </c>
    </row>
    <row r="36" spans="1:10" ht="15.75" x14ac:dyDescent="0.25">
      <c r="A36" s="2"/>
      <c r="B36" s="15" t="s">
        <v>16</v>
      </c>
      <c r="C36" s="20" t="s">
        <v>68</v>
      </c>
      <c r="D36" s="21">
        <v>50</v>
      </c>
      <c r="E36" s="22">
        <v>0</v>
      </c>
      <c r="F36" s="23">
        <v>20</v>
      </c>
      <c r="G36" s="24">
        <v>44858</v>
      </c>
      <c r="H36" s="25">
        <v>15</v>
      </c>
      <c r="I36" s="25">
        <f t="shared" si="0"/>
        <v>5</v>
      </c>
      <c r="J36" s="26">
        <f t="shared" si="2"/>
        <v>250</v>
      </c>
    </row>
    <row r="37" spans="1:10" ht="15.75" x14ac:dyDescent="0.25">
      <c r="A37" s="2"/>
      <c r="B37" s="15" t="s">
        <v>117</v>
      </c>
      <c r="C37" s="39" t="s">
        <v>118</v>
      </c>
      <c r="D37" s="21">
        <v>90</v>
      </c>
      <c r="E37" s="22">
        <v>0</v>
      </c>
      <c r="F37" s="23">
        <v>3</v>
      </c>
      <c r="G37" s="24">
        <v>44858</v>
      </c>
      <c r="H37" s="25">
        <v>3</v>
      </c>
      <c r="I37" s="25">
        <f t="shared" si="0"/>
        <v>0</v>
      </c>
      <c r="J37" s="26">
        <f t="shared" si="2"/>
        <v>0</v>
      </c>
    </row>
    <row r="38" spans="1:10" ht="15.75" x14ac:dyDescent="0.25">
      <c r="A38" s="2"/>
      <c r="B38" s="15" t="s">
        <v>17</v>
      </c>
      <c r="C38" s="20" t="s">
        <v>78</v>
      </c>
      <c r="D38" s="21">
        <v>80</v>
      </c>
      <c r="E38" s="22">
        <v>35</v>
      </c>
      <c r="F38" s="23">
        <v>10</v>
      </c>
      <c r="G38" s="24">
        <v>44858</v>
      </c>
      <c r="H38" s="25">
        <v>30</v>
      </c>
      <c r="I38" s="25">
        <f t="shared" si="0"/>
        <v>15</v>
      </c>
      <c r="J38" s="26">
        <f t="shared" si="2"/>
        <v>1200</v>
      </c>
    </row>
    <row r="39" spans="1:10" ht="15.75" x14ac:dyDescent="0.25">
      <c r="A39" s="2"/>
      <c r="B39" s="15" t="s">
        <v>24</v>
      </c>
      <c r="C39" s="20" t="s">
        <v>68</v>
      </c>
      <c r="D39" s="21">
        <v>15</v>
      </c>
      <c r="E39" s="22">
        <v>0</v>
      </c>
      <c r="F39" s="23">
        <v>125</v>
      </c>
      <c r="G39" s="24">
        <v>44858</v>
      </c>
      <c r="H39" s="25">
        <v>80</v>
      </c>
      <c r="I39" s="25">
        <f t="shared" si="0"/>
        <v>45</v>
      </c>
      <c r="J39" s="26">
        <f t="shared" si="2"/>
        <v>675</v>
      </c>
    </row>
    <row r="40" spans="1:10" ht="15.75" x14ac:dyDescent="0.25">
      <c r="A40" s="2"/>
      <c r="B40" s="15" t="s">
        <v>157</v>
      </c>
      <c r="C40" s="20" t="s">
        <v>68</v>
      </c>
      <c r="D40" s="21"/>
      <c r="E40" s="22">
        <v>0</v>
      </c>
      <c r="F40" s="23"/>
      <c r="G40" s="24"/>
      <c r="H40" s="25"/>
      <c r="I40" s="25">
        <f t="shared" si="0"/>
        <v>0</v>
      </c>
      <c r="J40" s="26"/>
    </row>
    <row r="41" spans="1:10" ht="15.75" x14ac:dyDescent="0.25">
      <c r="A41" s="2"/>
      <c r="B41" s="15" t="s">
        <v>109</v>
      </c>
      <c r="C41" s="20" t="s">
        <v>68</v>
      </c>
      <c r="D41" s="21">
        <v>15</v>
      </c>
      <c r="E41" s="22">
        <v>320</v>
      </c>
      <c r="F41" s="23">
        <v>500</v>
      </c>
      <c r="G41" s="24">
        <v>44858</v>
      </c>
      <c r="H41" s="25">
        <v>600</v>
      </c>
      <c r="I41" s="25">
        <f t="shared" si="0"/>
        <v>220</v>
      </c>
      <c r="J41" s="26">
        <f t="shared" si="2"/>
        <v>3300</v>
      </c>
    </row>
    <row r="42" spans="1:10" ht="15.75" x14ac:dyDescent="0.25">
      <c r="A42" s="2"/>
      <c r="B42" s="31" t="s">
        <v>110</v>
      </c>
      <c r="C42" s="32" t="s">
        <v>78</v>
      </c>
      <c r="D42" s="41">
        <v>25</v>
      </c>
      <c r="E42" s="34">
        <v>0</v>
      </c>
      <c r="F42" s="35">
        <v>50</v>
      </c>
      <c r="G42" s="24">
        <v>44858</v>
      </c>
      <c r="H42" s="36"/>
      <c r="I42" s="25">
        <f t="shared" si="0"/>
        <v>50</v>
      </c>
      <c r="J42" s="26">
        <f t="shared" si="2"/>
        <v>1250</v>
      </c>
    </row>
    <row r="43" spans="1:10" ht="15.75" x14ac:dyDescent="0.25">
      <c r="A43" s="2"/>
      <c r="B43" s="31" t="s">
        <v>151</v>
      </c>
      <c r="C43" s="32" t="s">
        <v>113</v>
      </c>
      <c r="D43" s="41"/>
      <c r="E43" s="34">
        <v>58</v>
      </c>
      <c r="F43" s="35">
        <v>75</v>
      </c>
      <c r="G43" s="24">
        <v>44858</v>
      </c>
      <c r="H43" s="36">
        <v>80</v>
      </c>
      <c r="I43" s="25">
        <f t="shared" si="0"/>
        <v>53</v>
      </c>
      <c r="J43" s="26">
        <f t="shared" si="2"/>
        <v>0</v>
      </c>
    </row>
    <row r="44" spans="1:10" ht="15.75" x14ac:dyDescent="0.25">
      <c r="A44" s="2"/>
      <c r="B44" s="15" t="s">
        <v>144</v>
      </c>
      <c r="C44" s="20" t="s">
        <v>78</v>
      </c>
      <c r="D44" s="21">
        <v>35</v>
      </c>
      <c r="E44" s="22">
        <v>0</v>
      </c>
      <c r="F44" s="23">
        <v>105</v>
      </c>
      <c r="G44" s="24">
        <v>44858</v>
      </c>
      <c r="H44" s="25">
        <v>90</v>
      </c>
      <c r="I44" s="25">
        <f t="shared" si="0"/>
        <v>15</v>
      </c>
      <c r="J44" s="26">
        <f t="shared" si="2"/>
        <v>525</v>
      </c>
    </row>
    <row r="45" spans="1:10" ht="15.75" x14ac:dyDescent="0.25">
      <c r="A45" s="2"/>
      <c r="B45" s="31" t="s">
        <v>133</v>
      </c>
      <c r="C45" s="32" t="s">
        <v>118</v>
      </c>
      <c r="D45" s="41"/>
      <c r="E45" s="34"/>
      <c r="F45" s="35"/>
      <c r="G45" s="24"/>
      <c r="H45" s="36"/>
      <c r="I45" s="37">
        <f>+SUM(E45:F45)-H45</f>
        <v>0</v>
      </c>
      <c r="J45" s="38">
        <f t="shared" si="2"/>
        <v>0</v>
      </c>
    </row>
    <row r="46" spans="1:10" ht="15.75" x14ac:dyDescent="0.25">
      <c r="A46" s="2"/>
      <c r="B46" s="15" t="s">
        <v>129</v>
      </c>
      <c r="C46" s="20" t="s">
        <v>130</v>
      </c>
      <c r="D46" s="21">
        <v>70</v>
      </c>
      <c r="E46" s="22">
        <v>10</v>
      </c>
      <c r="F46" s="23">
        <v>25</v>
      </c>
      <c r="G46" s="24">
        <v>44858</v>
      </c>
      <c r="H46" s="25">
        <v>10</v>
      </c>
      <c r="I46" s="25">
        <f>+SUM(E46:F46)-H46</f>
        <v>25</v>
      </c>
      <c r="J46" s="26">
        <f t="shared" si="2"/>
        <v>1750</v>
      </c>
    </row>
    <row r="47" spans="1:10" ht="15.75" x14ac:dyDescent="0.25">
      <c r="A47" s="2"/>
      <c r="B47" s="15" t="s">
        <v>28</v>
      </c>
      <c r="C47" s="20" t="s">
        <v>78</v>
      </c>
      <c r="D47" s="21">
        <v>51</v>
      </c>
      <c r="E47" s="25">
        <v>332</v>
      </c>
      <c r="F47" s="23">
        <v>400</v>
      </c>
      <c r="G47" s="24">
        <v>44858</v>
      </c>
      <c r="H47" s="25">
        <v>600</v>
      </c>
      <c r="I47" s="25">
        <f>+SUM(E47:F47)-H47</f>
        <v>132</v>
      </c>
      <c r="J47" s="26">
        <f t="shared" si="2"/>
        <v>6732</v>
      </c>
    </row>
    <row r="48" spans="1:10" ht="15.75" x14ac:dyDescent="0.25">
      <c r="A48" s="2"/>
      <c r="B48" s="15" t="s">
        <v>20</v>
      </c>
      <c r="C48" s="20" t="s">
        <v>78</v>
      </c>
      <c r="D48" s="21">
        <v>25</v>
      </c>
      <c r="E48" s="22">
        <v>163</v>
      </c>
      <c r="F48" s="23">
        <v>125</v>
      </c>
      <c r="G48" s="24">
        <v>44858</v>
      </c>
      <c r="H48" s="25">
        <v>100</v>
      </c>
      <c r="I48" s="25">
        <f>+SUM(E48:F48)-H48</f>
        <v>188</v>
      </c>
      <c r="J48" s="26">
        <f t="shared" si="2"/>
        <v>4700</v>
      </c>
    </row>
    <row r="49" spans="1:10" ht="15.75" x14ac:dyDescent="0.3">
      <c r="A49" s="2"/>
      <c r="B49" s="42" t="s">
        <v>85</v>
      </c>
      <c r="C49" s="43"/>
      <c r="D49" s="43"/>
      <c r="E49" s="43"/>
      <c r="F49" s="43"/>
      <c r="G49" s="44"/>
      <c r="H49" s="43"/>
      <c r="I49" s="25">
        <f t="shared" ref="I49:I58" si="3">+SUM(E49:F49)-H49</f>
        <v>0</v>
      </c>
      <c r="J49" s="45"/>
    </row>
    <row r="50" spans="1:10" s="6" customFormat="1" ht="16.5" x14ac:dyDescent="0.3">
      <c r="A50" s="4"/>
      <c r="B50" s="31" t="s">
        <v>89</v>
      </c>
      <c r="C50" s="32" t="s">
        <v>78</v>
      </c>
      <c r="D50" s="41">
        <v>139</v>
      </c>
      <c r="E50" s="34">
        <v>0</v>
      </c>
      <c r="F50" s="46"/>
      <c r="G50" s="24"/>
      <c r="H50" s="36"/>
      <c r="I50" s="25">
        <f t="shared" si="3"/>
        <v>0</v>
      </c>
      <c r="J50" s="38">
        <f t="shared" ref="J50:J58" si="4">D50*I50</f>
        <v>0</v>
      </c>
    </row>
    <row r="51" spans="1:10" s="6" customFormat="1" ht="16.5" x14ac:dyDescent="0.3">
      <c r="A51" s="4"/>
      <c r="B51" s="31" t="s">
        <v>131</v>
      </c>
      <c r="C51" s="32" t="s">
        <v>78</v>
      </c>
      <c r="D51" s="41">
        <v>140</v>
      </c>
      <c r="E51" s="34">
        <v>0</v>
      </c>
      <c r="F51" s="46"/>
      <c r="G51" s="24"/>
      <c r="H51" s="36"/>
      <c r="I51" s="25">
        <f t="shared" si="3"/>
        <v>0</v>
      </c>
      <c r="J51" s="38">
        <f t="shared" si="4"/>
        <v>0</v>
      </c>
    </row>
    <row r="52" spans="1:10" ht="15.75" x14ac:dyDescent="0.25">
      <c r="A52" s="2"/>
      <c r="B52" s="31" t="s">
        <v>102</v>
      </c>
      <c r="C52" s="32" t="s">
        <v>75</v>
      </c>
      <c r="D52" s="41">
        <v>533.22</v>
      </c>
      <c r="E52" s="34">
        <v>40</v>
      </c>
      <c r="F52" s="46"/>
      <c r="G52" s="24"/>
      <c r="H52" s="36"/>
      <c r="I52" s="25">
        <f t="shared" si="3"/>
        <v>40</v>
      </c>
      <c r="J52" s="38">
        <f t="shared" si="4"/>
        <v>21328.800000000003</v>
      </c>
    </row>
    <row r="53" spans="1:10" ht="15.75" x14ac:dyDescent="0.25">
      <c r="A53" s="2"/>
      <c r="B53" s="31" t="s">
        <v>154</v>
      </c>
      <c r="C53" s="32" t="s">
        <v>78</v>
      </c>
      <c r="D53" s="41">
        <v>210</v>
      </c>
      <c r="E53" s="34">
        <v>790</v>
      </c>
      <c r="F53" s="46">
        <v>991</v>
      </c>
      <c r="G53" s="24">
        <v>44840</v>
      </c>
      <c r="H53" s="36">
        <v>600</v>
      </c>
      <c r="I53" s="25">
        <f t="shared" si="3"/>
        <v>1181</v>
      </c>
      <c r="J53" s="38">
        <f t="shared" si="4"/>
        <v>248010</v>
      </c>
    </row>
    <row r="54" spans="1:10" ht="15.75" x14ac:dyDescent="0.25">
      <c r="A54" s="2"/>
      <c r="B54" s="15" t="s">
        <v>87</v>
      </c>
      <c r="C54" s="20" t="s">
        <v>78</v>
      </c>
      <c r="D54" s="21">
        <v>198</v>
      </c>
      <c r="E54" s="22">
        <v>167</v>
      </c>
      <c r="F54" s="47">
        <v>368</v>
      </c>
      <c r="G54" s="24">
        <v>44840</v>
      </c>
      <c r="H54" s="25">
        <v>200</v>
      </c>
      <c r="I54" s="25">
        <f t="shared" si="3"/>
        <v>335</v>
      </c>
      <c r="J54" s="26">
        <f t="shared" si="4"/>
        <v>66330</v>
      </c>
    </row>
    <row r="55" spans="1:10" ht="15.75" x14ac:dyDescent="0.25">
      <c r="A55" s="2"/>
      <c r="B55" s="15" t="s">
        <v>90</v>
      </c>
      <c r="C55" s="20" t="s">
        <v>78</v>
      </c>
      <c r="D55" s="21">
        <v>78</v>
      </c>
      <c r="E55" s="22">
        <v>467</v>
      </c>
      <c r="F55" s="47">
        <v>768</v>
      </c>
      <c r="G55" s="24">
        <v>44840</v>
      </c>
      <c r="H55" s="25">
        <v>700</v>
      </c>
      <c r="I55" s="25">
        <f t="shared" si="3"/>
        <v>535</v>
      </c>
      <c r="J55" s="26">
        <f t="shared" si="4"/>
        <v>41730</v>
      </c>
    </row>
    <row r="56" spans="1:10" ht="15.75" x14ac:dyDescent="0.25">
      <c r="A56" s="2"/>
      <c r="B56" s="15" t="s">
        <v>88</v>
      </c>
      <c r="C56" s="20" t="s">
        <v>78</v>
      </c>
      <c r="D56" s="21">
        <v>90</v>
      </c>
      <c r="E56" s="22">
        <v>733</v>
      </c>
      <c r="F56" s="47">
        <v>1334</v>
      </c>
      <c r="G56" s="24">
        <v>44840</v>
      </c>
      <c r="H56" s="25">
        <v>650</v>
      </c>
      <c r="I56" s="25">
        <f t="shared" si="3"/>
        <v>1417</v>
      </c>
      <c r="J56" s="26">
        <f t="shared" si="4"/>
        <v>127530</v>
      </c>
    </row>
    <row r="57" spans="1:10" ht="15.75" x14ac:dyDescent="0.25">
      <c r="A57" s="2"/>
      <c r="B57" s="48" t="s">
        <v>5</v>
      </c>
      <c r="C57" s="32" t="s">
        <v>81</v>
      </c>
      <c r="D57" s="41">
        <v>1584</v>
      </c>
      <c r="E57" s="34">
        <v>94</v>
      </c>
      <c r="F57" s="46">
        <v>200</v>
      </c>
      <c r="G57" s="24">
        <v>44861</v>
      </c>
      <c r="H57" s="36">
        <v>80</v>
      </c>
      <c r="I57" s="25">
        <f t="shared" si="3"/>
        <v>214</v>
      </c>
      <c r="J57" s="38">
        <f t="shared" si="4"/>
        <v>338976</v>
      </c>
    </row>
    <row r="58" spans="1:10" ht="15.75" x14ac:dyDescent="0.25">
      <c r="A58" s="2"/>
      <c r="B58" s="15" t="s">
        <v>86</v>
      </c>
      <c r="C58" s="20" t="s">
        <v>78</v>
      </c>
      <c r="D58" s="21">
        <v>109</v>
      </c>
      <c r="E58" s="22">
        <v>177</v>
      </c>
      <c r="F58" s="47">
        <v>377</v>
      </c>
      <c r="G58" s="24">
        <v>44840</v>
      </c>
      <c r="H58" s="25">
        <v>40</v>
      </c>
      <c r="I58" s="25">
        <f t="shared" si="3"/>
        <v>514</v>
      </c>
      <c r="J58" s="26">
        <f t="shared" si="4"/>
        <v>56026</v>
      </c>
    </row>
    <row r="59" spans="1:10" ht="15.75" x14ac:dyDescent="0.3">
      <c r="A59" s="2"/>
      <c r="B59" s="42" t="s">
        <v>91</v>
      </c>
      <c r="C59" s="43"/>
      <c r="D59" s="43"/>
      <c r="E59" s="43"/>
      <c r="F59" s="43"/>
      <c r="G59" s="44"/>
      <c r="H59" s="43"/>
      <c r="I59" s="43"/>
      <c r="J59" s="45"/>
    </row>
    <row r="60" spans="1:10" ht="16.5" x14ac:dyDescent="0.3">
      <c r="A60" s="4"/>
      <c r="B60" s="15" t="s">
        <v>38</v>
      </c>
      <c r="C60" s="20" t="s">
        <v>78</v>
      </c>
      <c r="D60" s="21">
        <v>78</v>
      </c>
      <c r="E60" s="28">
        <v>0</v>
      </c>
      <c r="F60" s="49"/>
      <c r="G60" s="24"/>
      <c r="H60" s="50"/>
      <c r="I60" s="28">
        <f t="shared" ref="I60:I65" si="5">+SUM(E60:F60)-H60</f>
        <v>0</v>
      </c>
      <c r="J60" s="26">
        <f t="shared" ref="J60:J65" si="6">D60*I60</f>
        <v>0</v>
      </c>
    </row>
    <row r="61" spans="1:10" ht="16.5" x14ac:dyDescent="0.3">
      <c r="A61" s="4"/>
      <c r="B61" s="15" t="s">
        <v>137</v>
      </c>
      <c r="C61" s="20" t="s">
        <v>78</v>
      </c>
      <c r="D61" s="21">
        <v>25.6</v>
      </c>
      <c r="E61" s="25"/>
      <c r="F61" s="23"/>
      <c r="G61" s="24"/>
      <c r="H61" s="50"/>
      <c r="I61" s="25">
        <f t="shared" si="5"/>
        <v>0</v>
      </c>
      <c r="J61" s="26">
        <f t="shared" si="6"/>
        <v>0</v>
      </c>
    </row>
    <row r="62" spans="1:10" s="6" customFormat="1" ht="16.5" x14ac:dyDescent="0.3">
      <c r="A62" s="2"/>
      <c r="B62" s="15" t="s">
        <v>138</v>
      </c>
      <c r="C62" s="20" t="s">
        <v>78</v>
      </c>
      <c r="D62" s="21">
        <v>37</v>
      </c>
      <c r="E62" s="28">
        <v>29</v>
      </c>
      <c r="F62" s="23"/>
      <c r="G62" s="24"/>
      <c r="H62" s="50"/>
      <c r="I62" s="25">
        <f t="shared" si="5"/>
        <v>29</v>
      </c>
      <c r="J62" s="26">
        <f t="shared" si="6"/>
        <v>1073</v>
      </c>
    </row>
    <row r="63" spans="1:10" s="6" customFormat="1" ht="16.5" x14ac:dyDescent="0.3">
      <c r="A63" s="2"/>
      <c r="B63" s="15" t="s">
        <v>139</v>
      </c>
      <c r="C63" s="20" t="s">
        <v>78</v>
      </c>
      <c r="D63" s="21">
        <v>65</v>
      </c>
      <c r="E63" s="25">
        <v>20</v>
      </c>
      <c r="F63" s="23"/>
      <c r="G63" s="24"/>
      <c r="H63" s="50"/>
      <c r="I63" s="25">
        <f t="shared" si="5"/>
        <v>20</v>
      </c>
      <c r="J63" s="26">
        <f t="shared" si="6"/>
        <v>1300</v>
      </c>
    </row>
    <row r="64" spans="1:10" ht="15.75" x14ac:dyDescent="0.25">
      <c r="A64" s="2"/>
      <c r="B64" s="15" t="s">
        <v>37</v>
      </c>
      <c r="C64" s="20" t="s">
        <v>78</v>
      </c>
      <c r="D64" s="21">
        <v>50.9</v>
      </c>
      <c r="E64" s="25">
        <v>0</v>
      </c>
      <c r="F64" s="23">
        <v>100</v>
      </c>
      <c r="G64" s="24">
        <v>44861</v>
      </c>
      <c r="H64" s="50">
        <v>48</v>
      </c>
      <c r="I64" s="25">
        <f t="shared" si="5"/>
        <v>52</v>
      </c>
      <c r="J64" s="26">
        <f t="shared" si="6"/>
        <v>2646.7999999999997</v>
      </c>
    </row>
    <row r="65" spans="1:10" ht="15.75" x14ac:dyDescent="0.25">
      <c r="A65" s="2"/>
      <c r="B65" s="15" t="s">
        <v>36</v>
      </c>
      <c r="C65" s="20" t="s">
        <v>78</v>
      </c>
      <c r="D65" s="21">
        <v>80.599999999999994</v>
      </c>
      <c r="E65" s="25">
        <v>0</v>
      </c>
      <c r="F65" s="23">
        <v>100</v>
      </c>
      <c r="G65" s="24">
        <v>44861</v>
      </c>
      <c r="H65" s="50">
        <v>50</v>
      </c>
      <c r="I65" s="25">
        <f t="shared" si="5"/>
        <v>50</v>
      </c>
      <c r="J65" s="26">
        <f t="shared" si="6"/>
        <v>4029.9999999999995</v>
      </c>
    </row>
    <row r="66" spans="1:10" ht="15.75" x14ac:dyDescent="0.3">
      <c r="A66" s="2"/>
      <c r="B66" s="42" t="s">
        <v>92</v>
      </c>
      <c r="C66" s="43"/>
      <c r="D66" s="43"/>
      <c r="E66" s="43"/>
      <c r="F66" s="43"/>
      <c r="G66" s="44"/>
      <c r="H66" s="43"/>
      <c r="I66" s="43"/>
      <c r="J66" s="45"/>
    </row>
    <row r="67" spans="1:10" ht="16.5" x14ac:dyDescent="0.3">
      <c r="A67" s="4"/>
      <c r="B67" s="16" t="s">
        <v>165</v>
      </c>
      <c r="C67" s="20" t="s">
        <v>78</v>
      </c>
      <c r="D67" s="21">
        <v>148.75</v>
      </c>
      <c r="E67" s="22">
        <v>46</v>
      </c>
      <c r="F67" s="23"/>
      <c r="G67" s="24"/>
      <c r="H67" s="25">
        <v>46</v>
      </c>
      <c r="I67" s="25">
        <f>+SUM(E67:F67)-H67</f>
        <v>0</v>
      </c>
      <c r="J67" s="26">
        <f>D67*I67</f>
        <v>0</v>
      </c>
    </row>
    <row r="68" spans="1:10" s="6" customFormat="1" ht="16.5" x14ac:dyDescent="0.3">
      <c r="A68" s="2"/>
      <c r="B68" s="16" t="s">
        <v>8</v>
      </c>
      <c r="C68" s="20" t="s">
        <v>78</v>
      </c>
      <c r="D68" s="51">
        <v>163.49</v>
      </c>
      <c r="E68" s="22">
        <v>0</v>
      </c>
      <c r="F68" s="23"/>
      <c r="G68" s="24"/>
      <c r="H68" s="25"/>
      <c r="I68" s="25">
        <f>+SUM(E68:F68)-H68</f>
        <v>0</v>
      </c>
      <c r="J68" s="26">
        <f>D68*I68</f>
        <v>0</v>
      </c>
    </row>
    <row r="69" spans="1:10" s="6" customFormat="1" ht="16.5" x14ac:dyDescent="0.3">
      <c r="A69" s="2"/>
      <c r="B69" s="16" t="s">
        <v>123</v>
      </c>
      <c r="C69" s="20" t="s">
        <v>113</v>
      </c>
      <c r="D69" s="51">
        <v>118</v>
      </c>
      <c r="E69" s="22">
        <v>0</v>
      </c>
      <c r="F69" s="23"/>
      <c r="G69" s="24"/>
      <c r="H69" s="25"/>
      <c r="I69" s="25">
        <f t="shared" ref="I69:I70" si="7">+SUM(E69:F69)-H69</f>
        <v>0</v>
      </c>
      <c r="J69" s="26">
        <f>D69*I69</f>
        <v>0</v>
      </c>
    </row>
    <row r="70" spans="1:10" ht="15.75" x14ac:dyDescent="0.25">
      <c r="A70" s="2"/>
      <c r="B70" s="16" t="s">
        <v>9</v>
      </c>
      <c r="C70" s="20" t="s">
        <v>68</v>
      </c>
      <c r="D70" s="21">
        <v>90</v>
      </c>
      <c r="E70" s="22">
        <v>0</v>
      </c>
      <c r="F70" s="23"/>
      <c r="G70" s="24"/>
      <c r="H70" s="25"/>
      <c r="I70" s="25">
        <f t="shared" si="7"/>
        <v>0</v>
      </c>
      <c r="J70" s="26">
        <f>D70*I70</f>
        <v>0</v>
      </c>
    </row>
    <row r="71" spans="1:10" ht="15.75" x14ac:dyDescent="0.3">
      <c r="A71" s="2"/>
      <c r="B71" s="42" t="s">
        <v>93</v>
      </c>
      <c r="C71" s="43"/>
      <c r="D71" s="43"/>
      <c r="E71" s="43"/>
      <c r="F71" s="43"/>
      <c r="G71" s="44"/>
      <c r="H71" s="43"/>
      <c r="I71" s="43"/>
      <c r="J71" s="45"/>
    </row>
    <row r="72" spans="1:10" ht="16.5" x14ac:dyDescent="0.3">
      <c r="A72" s="4"/>
      <c r="B72" s="15" t="s">
        <v>14</v>
      </c>
      <c r="C72" s="20" t="s">
        <v>68</v>
      </c>
      <c r="D72" s="21">
        <v>70.42</v>
      </c>
      <c r="E72" s="28">
        <v>435</v>
      </c>
      <c r="F72" s="23">
        <v>400</v>
      </c>
      <c r="G72" s="24">
        <v>44846</v>
      </c>
      <c r="H72" s="25">
        <v>500</v>
      </c>
      <c r="I72" s="25">
        <f>+SUM(E72:F72)-H72</f>
        <v>335</v>
      </c>
      <c r="J72" s="26">
        <f t="shared" ref="J72:J80" si="8">D72*I72</f>
        <v>23590.7</v>
      </c>
    </row>
    <row r="73" spans="1:10" s="6" customFormat="1" ht="16.5" x14ac:dyDescent="0.3">
      <c r="A73" s="2"/>
      <c r="B73" s="15" t="s">
        <v>34</v>
      </c>
      <c r="C73" s="20" t="s">
        <v>68</v>
      </c>
      <c r="D73" s="21">
        <v>407.55</v>
      </c>
      <c r="E73" s="28">
        <v>400</v>
      </c>
      <c r="F73" s="60">
        <v>100</v>
      </c>
      <c r="G73" s="24">
        <v>44861</v>
      </c>
      <c r="H73" s="28">
        <v>250</v>
      </c>
      <c r="I73" s="25">
        <f>+SUM(E73:F73)-H73</f>
        <v>250</v>
      </c>
      <c r="J73" s="26">
        <f t="shared" si="8"/>
        <v>101887.5</v>
      </c>
    </row>
    <row r="74" spans="1:10" ht="15.75" x14ac:dyDescent="0.25">
      <c r="A74" s="2"/>
      <c r="B74" s="15" t="s">
        <v>13</v>
      </c>
      <c r="C74" s="20" t="s">
        <v>68</v>
      </c>
      <c r="D74" s="21">
        <v>74.760000000000005</v>
      </c>
      <c r="E74" s="28">
        <v>200</v>
      </c>
      <c r="F74" s="23">
        <v>400</v>
      </c>
      <c r="G74" s="24">
        <v>44846</v>
      </c>
      <c r="H74" s="25">
        <v>250</v>
      </c>
      <c r="I74" s="25">
        <f t="shared" ref="I74:I80" si="9">+SUM(E74:F74)-H74</f>
        <v>350</v>
      </c>
      <c r="J74" s="26">
        <f t="shared" si="8"/>
        <v>26166</v>
      </c>
    </row>
    <row r="75" spans="1:10" ht="15.75" x14ac:dyDescent="0.25">
      <c r="A75" s="2"/>
      <c r="B75" s="15" t="s">
        <v>58</v>
      </c>
      <c r="C75" s="20" t="s">
        <v>68</v>
      </c>
      <c r="D75" s="21">
        <v>274</v>
      </c>
      <c r="E75" s="28">
        <v>110</v>
      </c>
      <c r="F75" s="52"/>
      <c r="G75" s="24"/>
      <c r="H75" s="25">
        <v>60</v>
      </c>
      <c r="I75" s="25">
        <f t="shared" si="9"/>
        <v>50</v>
      </c>
      <c r="J75" s="26">
        <f t="shared" si="8"/>
        <v>13700</v>
      </c>
    </row>
    <row r="76" spans="1:10" ht="15.75" x14ac:dyDescent="0.25">
      <c r="A76" s="2"/>
      <c r="B76" s="16" t="s">
        <v>7</v>
      </c>
      <c r="C76" s="20" t="s">
        <v>78</v>
      </c>
      <c r="D76" s="21">
        <v>141.25</v>
      </c>
      <c r="E76" s="22">
        <v>0</v>
      </c>
      <c r="F76" s="23"/>
      <c r="G76" s="24"/>
      <c r="H76" s="25"/>
      <c r="I76" s="25">
        <f t="shared" si="9"/>
        <v>0</v>
      </c>
      <c r="J76" s="26">
        <f t="shared" si="8"/>
        <v>0</v>
      </c>
    </row>
    <row r="77" spans="1:10" ht="15.75" x14ac:dyDescent="0.25">
      <c r="A77" s="2"/>
      <c r="B77" s="53" t="s">
        <v>6</v>
      </c>
      <c r="C77" s="20" t="s">
        <v>78</v>
      </c>
      <c r="D77" s="21">
        <v>195</v>
      </c>
      <c r="E77" s="22">
        <v>0</v>
      </c>
      <c r="F77" s="23"/>
      <c r="G77" s="24"/>
      <c r="H77" s="25"/>
      <c r="I77" s="25">
        <f t="shared" si="9"/>
        <v>0</v>
      </c>
      <c r="J77" s="26">
        <f t="shared" si="8"/>
        <v>0</v>
      </c>
    </row>
    <row r="78" spans="1:10" ht="15.75" x14ac:dyDescent="0.25">
      <c r="A78" s="2"/>
      <c r="B78" s="54" t="s">
        <v>140</v>
      </c>
      <c r="C78" s="32" t="s">
        <v>78</v>
      </c>
      <c r="D78" s="41">
        <v>137.5</v>
      </c>
      <c r="E78" s="34">
        <v>3</v>
      </c>
      <c r="F78" s="35"/>
      <c r="G78" s="24"/>
      <c r="H78" s="36">
        <v>3</v>
      </c>
      <c r="I78" s="36">
        <f t="shared" si="9"/>
        <v>0</v>
      </c>
      <c r="J78" s="38">
        <f t="shared" si="8"/>
        <v>0</v>
      </c>
    </row>
    <row r="79" spans="1:10" ht="15.75" x14ac:dyDescent="0.25">
      <c r="A79" s="2"/>
      <c r="B79" s="53" t="s">
        <v>141</v>
      </c>
      <c r="C79" s="20" t="s">
        <v>78</v>
      </c>
      <c r="D79" s="21">
        <v>197.26</v>
      </c>
      <c r="E79" s="22">
        <v>17</v>
      </c>
      <c r="F79" s="23"/>
      <c r="G79" s="24"/>
      <c r="H79" s="25">
        <v>17</v>
      </c>
      <c r="I79" s="25">
        <f t="shared" si="9"/>
        <v>0</v>
      </c>
      <c r="J79" s="26">
        <f t="shared" si="8"/>
        <v>0</v>
      </c>
    </row>
    <row r="80" spans="1:10" ht="15.75" x14ac:dyDescent="0.25">
      <c r="A80" s="2"/>
      <c r="B80" s="15" t="s">
        <v>11</v>
      </c>
      <c r="C80" s="20" t="s">
        <v>68</v>
      </c>
      <c r="D80" s="51">
        <v>44</v>
      </c>
      <c r="E80" s="22">
        <v>0</v>
      </c>
      <c r="F80" s="23">
        <v>10</v>
      </c>
      <c r="G80" s="24">
        <v>44861</v>
      </c>
      <c r="H80" s="25">
        <v>2</v>
      </c>
      <c r="I80" s="25">
        <f t="shared" si="9"/>
        <v>8</v>
      </c>
      <c r="J80" s="26">
        <f t="shared" si="8"/>
        <v>352</v>
      </c>
    </row>
    <row r="81" spans="1:10" ht="15.75" x14ac:dyDescent="0.3">
      <c r="A81" s="2"/>
      <c r="B81" s="42" t="s">
        <v>94</v>
      </c>
      <c r="C81" s="43"/>
      <c r="D81" s="43"/>
      <c r="E81" s="43"/>
      <c r="F81" s="43"/>
      <c r="G81" s="44"/>
      <c r="H81" s="43"/>
      <c r="I81" s="43"/>
      <c r="J81" s="45"/>
    </row>
    <row r="82" spans="1:10" ht="16.5" x14ac:dyDescent="0.3">
      <c r="A82" s="4"/>
      <c r="B82" s="15" t="s">
        <v>51</v>
      </c>
      <c r="C82" s="20" t="s">
        <v>78</v>
      </c>
      <c r="D82" s="21">
        <v>150</v>
      </c>
      <c r="E82" s="22">
        <v>8</v>
      </c>
      <c r="F82" s="23"/>
      <c r="G82" s="24"/>
      <c r="H82" s="25">
        <v>1</v>
      </c>
      <c r="I82" s="25">
        <f t="shared" ref="I82:I120" si="10">+SUM(E82:F82)-H82</f>
        <v>7</v>
      </c>
      <c r="J82" s="26">
        <f t="shared" ref="J82:J110" si="11">D82*I82</f>
        <v>1050</v>
      </c>
    </row>
    <row r="83" spans="1:10" s="6" customFormat="1" ht="16.5" x14ac:dyDescent="0.3">
      <c r="A83" s="2"/>
      <c r="B83" s="15" t="s">
        <v>40</v>
      </c>
      <c r="C83" s="20" t="s">
        <v>79</v>
      </c>
      <c r="D83" s="21">
        <v>546</v>
      </c>
      <c r="E83" s="22">
        <v>7</v>
      </c>
      <c r="F83" s="23">
        <v>40</v>
      </c>
      <c r="G83" s="24">
        <v>44861</v>
      </c>
      <c r="H83" s="25">
        <v>10</v>
      </c>
      <c r="I83" s="25">
        <f t="shared" si="10"/>
        <v>37</v>
      </c>
      <c r="J83" s="26">
        <f t="shared" si="11"/>
        <v>20202</v>
      </c>
    </row>
    <row r="84" spans="1:10" ht="15.75" x14ac:dyDescent="0.25">
      <c r="A84" s="2"/>
      <c r="B84" s="15" t="s">
        <v>107</v>
      </c>
      <c r="C84" s="20" t="s">
        <v>108</v>
      </c>
      <c r="D84" s="21">
        <v>100</v>
      </c>
      <c r="E84" s="28">
        <v>59</v>
      </c>
      <c r="F84" s="23">
        <v>50</v>
      </c>
      <c r="G84" s="24">
        <v>44846</v>
      </c>
      <c r="H84" s="50">
        <v>59</v>
      </c>
      <c r="I84" s="25">
        <f t="shared" si="10"/>
        <v>50</v>
      </c>
      <c r="J84" s="26">
        <f t="shared" si="11"/>
        <v>5000</v>
      </c>
    </row>
    <row r="85" spans="1:10" ht="15.75" x14ac:dyDescent="0.25">
      <c r="A85" s="2"/>
      <c r="B85" s="15" t="s">
        <v>135</v>
      </c>
      <c r="C85" s="20" t="s">
        <v>78</v>
      </c>
      <c r="D85" s="21">
        <v>18</v>
      </c>
      <c r="E85" s="22">
        <v>0</v>
      </c>
      <c r="F85" s="23"/>
      <c r="G85" s="24"/>
      <c r="H85" s="25"/>
      <c r="I85" s="25">
        <f t="shared" si="10"/>
        <v>0</v>
      </c>
      <c r="J85" s="26">
        <f t="shared" si="11"/>
        <v>0</v>
      </c>
    </row>
    <row r="86" spans="1:10" ht="15.75" x14ac:dyDescent="0.25">
      <c r="A86" s="2"/>
      <c r="B86" s="15" t="s">
        <v>136</v>
      </c>
      <c r="C86" s="20" t="s">
        <v>128</v>
      </c>
      <c r="D86" s="21">
        <v>170</v>
      </c>
      <c r="E86" s="22">
        <v>0</v>
      </c>
      <c r="F86" s="23">
        <v>24</v>
      </c>
      <c r="G86" s="24">
        <v>44861</v>
      </c>
      <c r="H86" s="25">
        <v>6</v>
      </c>
      <c r="I86" s="25">
        <f t="shared" si="10"/>
        <v>18</v>
      </c>
      <c r="J86" s="26">
        <f t="shared" si="11"/>
        <v>3060</v>
      </c>
    </row>
    <row r="87" spans="1:10" ht="15.75" x14ac:dyDescent="0.25">
      <c r="A87" s="2"/>
      <c r="B87" s="15" t="s">
        <v>43</v>
      </c>
      <c r="C87" s="20" t="s">
        <v>78</v>
      </c>
      <c r="D87" s="21">
        <v>35</v>
      </c>
      <c r="E87" s="22">
        <v>409</v>
      </c>
      <c r="F87" s="23">
        <v>125</v>
      </c>
      <c r="G87" s="24">
        <v>44861</v>
      </c>
      <c r="H87" s="25">
        <v>240</v>
      </c>
      <c r="I87" s="25">
        <f t="shared" si="10"/>
        <v>294</v>
      </c>
      <c r="J87" s="26">
        <f t="shared" si="11"/>
        <v>10290</v>
      </c>
    </row>
    <row r="88" spans="1:10" ht="15.75" x14ac:dyDescent="0.25">
      <c r="A88" s="2"/>
      <c r="B88" s="15" t="s">
        <v>39</v>
      </c>
      <c r="C88" s="20" t="s">
        <v>77</v>
      </c>
      <c r="D88" s="21">
        <v>3920</v>
      </c>
      <c r="E88" s="22">
        <v>7</v>
      </c>
      <c r="F88" s="23">
        <v>2</v>
      </c>
      <c r="G88" s="24">
        <v>44861</v>
      </c>
      <c r="H88" s="25">
        <v>1</v>
      </c>
      <c r="I88" s="25">
        <f t="shared" si="10"/>
        <v>8</v>
      </c>
      <c r="J88" s="26">
        <f t="shared" si="11"/>
        <v>31360</v>
      </c>
    </row>
    <row r="89" spans="1:10" ht="15.75" x14ac:dyDescent="0.25">
      <c r="A89" s="2"/>
      <c r="B89" s="15" t="s">
        <v>42</v>
      </c>
      <c r="C89" s="20" t="s">
        <v>78</v>
      </c>
      <c r="D89" s="51">
        <v>135</v>
      </c>
      <c r="E89" s="22">
        <v>75</v>
      </c>
      <c r="F89" s="23"/>
      <c r="G89" s="24"/>
      <c r="H89" s="25">
        <v>5</v>
      </c>
      <c r="I89" s="25">
        <f t="shared" si="10"/>
        <v>70</v>
      </c>
      <c r="J89" s="26">
        <f t="shared" si="11"/>
        <v>9450</v>
      </c>
    </row>
    <row r="90" spans="1:10" ht="15.75" x14ac:dyDescent="0.25">
      <c r="A90" s="2"/>
      <c r="B90" s="15" t="s">
        <v>60</v>
      </c>
      <c r="C90" s="20" t="s">
        <v>68</v>
      </c>
      <c r="D90" s="51">
        <v>79</v>
      </c>
      <c r="E90" s="22"/>
      <c r="F90" s="23"/>
      <c r="G90" s="24"/>
      <c r="H90" s="25"/>
      <c r="I90" s="25">
        <f t="shared" si="10"/>
        <v>0</v>
      </c>
      <c r="J90" s="26">
        <f t="shared" si="11"/>
        <v>0</v>
      </c>
    </row>
    <row r="91" spans="1:10" ht="15.75" x14ac:dyDescent="0.25">
      <c r="A91" s="2"/>
      <c r="B91" s="15" t="s">
        <v>47</v>
      </c>
      <c r="C91" s="20" t="s">
        <v>68</v>
      </c>
      <c r="D91" s="21">
        <v>305</v>
      </c>
      <c r="E91" s="22">
        <v>0</v>
      </c>
      <c r="F91" s="23">
        <v>15</v>
      </c>
      <c r="G91" s="24">
        <v>44861</v>
      </c>
      <c r="H91" s="30">
        <v>4</v>
      </c>
      <c r="I91" s="25">
        <f t="shared" si="10"/>
        <v>11</v>
      </c>
      <c r="J91" s="26">
        <f t="shared" si="11"/>
        <v>3355</v>
      </c>
    </row>
    <row r="92" spans="1:10" ht="15.75" x14ac:dyDescent="0.25">
      <c r="A92" s="2"/>
      <c r="B92" s="15" t="s">
        <v>96</v>
      </c>
      <c r="C92" s="20" t="s">
        <v>68</v>
      </c>
      <c r="D92" s="21">
        <v>39.6</v>
      </c>
      <c r="E92" s="50">
        <v>88</v>
      </c>
      <c r="F92" s="23">
        <v>150</v>
      </c>
      <c r="G92" s="24">
        <v>44861</v>
      </c>
      <c r="H92" s="25">
        <v>50</v>
      </c>
      <c r="I92" s="25">
        <f t="shared" si="10"/>
        <v>188</v>
      </c>
      <c r="J92" s="26">
        <f t="shared" si="11"/>
        <v>7444.8</v>
      </c>
    </row>
    <row r="93" spans="1:10" ht="15.75" x14ac:dyDescent="0.25">
      <c r="A93" s="17"/>
      <c r="B93" s="15" t="s">
        <v>125</v>
      </c>
      <c r="C93" s="20" t="s">
        <v>78</v>
      </c>
      <c r="D93" s="21">
        <v>260</v>
      </c>
      <c r="E93" s="22">
        <v>70</v>
      </c>
      <c r="F93" s="23"/>
      <c r="G93" s="24"/>
      <c r="H93" s="25"/>
      <c r="I93" s="25">
        <f t="shared" si="10"/>
        <v>70</v>
      </c>
      <c r="J93" s="26">
        <f t="shared" si="11"/>
        <v>18200</v>
      </c>
    </row>
    <row r="94" spans="1:10" ht="15.75" x14ac:dyDescent="0.25">
      <c r="A94" s="2"/>
      <c r="B94" s="15" t="s">
        <v>126</v>
      </c>
      <c r="C94" s="20" t="s">
        <v>78</v>
      </c>
      <c r="D94" s="21">
        <v>255</v>
      </c>
      <c r="E94" s="22">
        <v>53</v>
      </c>
      <c r="F94" s="23"/>
      <c r="G94" s="24"/>
      <c r="H94" s="25">
        <v>16</v>
      </c>
      <c r="I94" s="25">
        <f t="shared" si="10"/>
        <v>37</v>
      </c>
      <c r="J94" s="26">
        <f t="shared" si="11"/>
        <v>9435</v>
      </c>
    </row>
    <row r="95" spans="1:10" ht="15.75" x14ac:dyDescent="0.25">
      <c r="A95" s="2"/>
      <c r="B95" s="15" t="s">
        <v>142</v>
      </c>
      <c r="C95" s="20" t="s">
        <v>78</v>
      </c>
      <c r="D95" s="21">
        <v>682</v>
      </c>
      <c r="E95" s="22">
        <v>46</v>
      </c>
      <c r="F95" s="23"/>
      <c r="G95" s="24"/>
      <c r="H95" s="25">
        <v>16</v>
      </c>
      <c r="I95" s="25">
        <f t="shared" si="10"/>
        <v>30</v>
      </c>
      <c r="J95" s="26">
        <f t="shared" si="11"/>
        <v>20460</v>
      </c>
    </row>
    <row r="96" spans="1:10" ht="15.75" x14ac:dyDescent="0.25">
      <c r="A96" s="2"/>
      <c r="B96" s="15" t="s">
        <v>127</v>
      </c>
      <c r="C96" s="20" t="s">
        <v>78</v>
      </c>
      <c r="D96" s="21">
        <v>405</v>
      </c>
      <c r="E96" s="22">
        <v>70</v>
      </c>
      <c r="F96" s="23"/>
      <c r="G96" s="24"/>
      <c r="H96" s="25">
        <v>20</v>
      </c>
      <c r="I96" s="25">
        <f t="shared" si="10"/>
        <v>50</v>
      </c>
      <c r="J96" s="26">
        <f t="shared" si="11"/>
        <v>20250</v>
      </c>
    </row>
    <row r="97" spans="1:65" ht="15.75" x14ac:dyDescent="0.25">
      <c r="A97" s="2"/>
      <c r="B97" s="15" t="s">
        <v>46</v>
      </c>
      <c r="C97" s="20" t="s">
        <v>77</v>
      </c>
      <c r="D97" s="51">
        <v>29</v>
      </c>
      <c r="E97" s="22">
        <v>6</v>
      </c>
      <c r="F97" s="23"/>
      <c r="G97" s="24"/>
      <c r="H97" s="25">
        <v>1</v>
      </c>
      <c r="I97" s="25">
        <f t="shared" si="10"/>
        <v>5</v>
      </c>
      <c r="J97" s="26">
        <f t="shared" si="11"/>
        <v>145</v>
      </c>
    </row>
    <row r="98" spans="1:65" ht="15.75" x14ac:dyDescent="0.25">
      <c r="A98" s="2"/>
      <c r="B98" s="15" t="s">
        <v>32</v>
      </c>
      <c r="C98" s="20" t="s">
        <v>77</v>
      </c>
      <c r="D98" s="21">
        <v>140</v>
      </c>
      <c r="E98" s="22">
        <v>24</v>
      </c>
      <c r="F98" s="23">
        <v>25</v>
      </c>
      <c r="G98" s="24">
        <v>44861</v>
      </c>
      <c r="H98" s="25">
        <v>18</v>
      </c>
      <c r="I98" s="25">
        <f t="shared" si="10"/>
        <v>31</v>
      </c>
      <c r="J98" s="26">
        <f t="shared" si="11"/>
        <v>4340</v>
      </c>
    </row>
    <row r="99" spans="1:65" ht="15.75" x14ac:dyDescent="0.25">
      <c r="A99" s="2"/>
      <c r="B99" s="15" t="s">
        <v>52</v>
      </c>
      <c r="C99" s="20" t="s">
        <v>79</v>
      </c>
      <c r="D99" s="21">
        <v>308.88</v>
      </c>
      <c r="E99" s="22">
        <v>0</v>
      </c>
      <c r="F99" s="23">
        <v>6</v>
      </c>
      <c r="G99" s="24">
        <v>44861</v>
      </c>
      <c r="H99" s="25"/>
      <c r="I99" s="25">
        <f t="shared" si="10"/>
        <v>6</v>
      </c>
      <c r="J99" s="26">
        <f t="shared" si="11"/>
        <v>1853.28</v>
      </c>
    </row>
    <row r="100" spans="1:65" ht="15.75" x14ac:dyDescent="0.25">
      <c r="A100" s="2"/>
      <c r="B100" s="15" t="s">
        <v>163</v>
      </c>
      <c r="C100" s="20" t="s">
        <v>164</v>
      </c>
      <c r="D100" s="21"/>
      <c r="E100" s="22">
        <v>0</v>
      </c>
      <c r="F100" s="23"/>
      <c r="G100" s="24"/>
      <c r="H100" s="25"/>
      <c r="I100" s="25">
        <f t="shared" si="10"/>
        <v>0</v>
      </c>
      <c r="J100" s="26"/>
    </row>
    <row r="101" spans="1:65" ht="15.75" x14ac:dyDescent="0.25">
      <c r="A101" s="2"/>
      <c r="B101" s="15" t="s">
        <v>12</v>
      </c>
      <c r="C101" s="20" t="s">
        <v>79</v>
      </c>
      <c r="D101" s="21">
        <v>170</v>
      </c>
      <c r="E101" s="22">
        <v>0</v>
      </c>
      <c r="F101" s="23"/>
      <c r="G101" s="24"/>
      <c r="H101" s="25"/>
      <c r="I101" s="25">
        <f t="shared" si="10"/>
        <v>0</v>
      </c>
      <c r="J101" s="26">
        <f t="shared" si="11"/>
        <v>0</v>
      </c>
    </row>
    <row r="102" spans="1:65" ht="15.75" x14ac:dyDescent="0.25">
      <c r="A102" s="2"/>
      <c r="B102" s="15" t="s">
        <v>59</v>
      </c>
      <c r="C102" s="20" t="s">
        <v>155</v>
      </c>
      <c r="D102" s="21">
        <v>147</v>
      </c>
      <c r="E102" s="22">
        <v>44</v>
      </c>
      <c r="F102" s="23"/>
      <c r="G102" s="24"/>
      <c r="H102" s="25">
        <v>44</v>
      </c>
      <c r="I102" s="25">
        <f t="shared" si="10"/>
        <v>0</v>
      </c>
      <c r="J102" s="26">
        <f t="shared" si="11"/>
        <v>0</v>
      </c>
    </row>
    <row r="103" spans="1:65" ht="15.75" x14ac:dyDescent="0.25">
      <c r="A103" s="2"/>
      <c r="B103" s="15" t="s">
        <v>156</v>
      </c>
      <c r="C103" s="20" t="s">
        <v>68</v>
      </c>
      <c r="D103" s="21"/>
      <c r="E103" s="22">
        <v>120</v>
      </c>
      <c r="F103" s="23">
        <v>300</v>
      </c>
      <c r="G103" s="24">
        <v>44846</v>
      </c>
      <c r="H103" s="25">
        <v>60</v>
      </c>
      <c r="I103" s="25">
        <f t="shared" si="10"/>
        <v>360</v>
      </c>
      <c r="J103" s="26"/>
    </row>
    <row r="104" spans="1:65" ht="15.75" x14ac:dyDescent="0.25">
      <c r="A104" s="2"/>
      <c r="B104" s="15" t="s">
        <v>153</v>
      </c>
      <c r="C104" s="20" t="s">
        <v>68</v>
      </c>
      <c r="D104" s="21">
        <v>19.53</v>
      </c>
      <c r="E104" s="22">
        <v>16</v>
      </c>
      <c r="F104" s="23">
        <v>24</v>
      </c>
      <c r="G104" s="24">
        <v>44861</v>
      </c>
      <c r="H104" s="25">
        <v>10</v>
      </c>
      <c r="I104" s="25">
        <f t="shared" si="10"/>
        <v>30</v>
      </c>
      <c r="J104" s="26">
        <f t="shared" si="11"/>
        <v>585.90000000000009</v>
      </c>
    </row>
    <row r="105" spans="1:65" ht="15.75" x14ac:dyDescent="0.25">
      <c r="A105" s="2"/>
      <c r="B105" s="16" t="s">
        <v>10</v>
      </c>
      <c r="C105" s="20" t="s">
        <v>68</v>
      </c>
      <c r="D105" s="21">
        <v>200</v>
      </c>
      <c r="E105" s="22">
        <v>0</v>
      </c>
      <c r="F105" s="23">
        <v>50</v>
      </c>
      <c r="G105" s="24">
        <v>44861</v>
      </c>
      <c r="H105" s="25">
        <v>15</v>
      </c>
      <c r="I105" s="25">
        <f t="shared" si="10"/>
        <v>35</v>
      </c>
      <c r="J105" s="26">
        <f t="shared" si="11"/>
        <v>7000</v>
      </c>
      <c r="AR105" s="1">
        <v>10</v>
      </c>
      <c r="AW105" s="1">
        <v>10</v>
      </c>
      <c r="BA105" s="1">
        <v>10</v>
      </c>
      <c r="BE105" s="1">
        <v>10</v>
      </c>
      <c r="BI105" s="1">
        <v>10</v>
      </c>
      <c r="BM105" s="1">
        <v>10</v>
      </c>
    </row>
    <row r="106" spans="1:65" ht="15.75" x14ac:dyDescent="0.25">
      <c r="A106" s="2"/>
      <c r="B106" s="55" t="s">
        <v>4</v>
      </c>
      <c r="C106" s="56" t="s">
        <v>76</v>
      </c>
      <c r="D106" s="21">
        <v>845</v>
      </c>
      <c r="E106" s="57">
        <v>11</v>
      </c>
      <c r="F106" s="58"/>
      <c r="G106" s="24"/>
      <c r="H106" s="59">
        <v>8</v>
      </c>
      <c r="I106" s="25">
        <f t="shared" si="10"/>
        <v>3</v>
      </c>
      <c r="J106" s="26">
        <f t="shared" si="11"/>
        <v>2535</v>
      </c>
    </row>
    <row r="107" spans="1:65" ht="15.75" x14ac:dyDescent="0.25">
      <c r="A107" s="2"/>
      <c r="B107" s="55" t="s">
        <v>97</v>
      </c>
      <c r="C107" s="56" t="s">
        <v>98</v>
      </c>
      <c r="D107" s="21">
        <v>140</v>
      </c>
      <c r="E107" s="57">
        <v>0</v>
      </c>
      <c r="F107" s="58"/>
      <c r="G107" s="24"/>
      <c r="H107" s="59"/>
      <c r="I107" s="25">
        <f t="shared" si="10"/>
        <v>0</v>
      </c>
      <c r="J107" s="26">
        <f t="shared" si="11"/>
        <v>0</v>
      </c>
    </row>
    <row r="108" spans="1:65" ht="15.75" x14ac:dyDescent="0.25">
      <c r="A108" s="2"/>
      <c r="B108" s="55" t="s">
        <v>99</v>
      </c>
      <c r="C108" s="56" t="s">
        <v>98</v>
      </c>
      <c r="D108" s="21">
        <v>100</v>
      </c>
      <c r="E108" s="57">
        <v>0</v>
      </c>
      <c r="F108" s="58"/>
      <c r="G108" s="24"/>
      <c r="H108" s="59"/>
      <c r="I108" s="25">
        <f t="shared" si="10"/>
        <v>0</v>
      </c>
      <c r="J108" s="26">
        <f t="shared" si="11"/>
        <v>0</v>
      </c>
    </row>
    <row r="109" spans="1:65" ht="15.75" x14ac:dyDescent="0.25">
      <c r="A109" s="2"/>
      <c r="B109" s="15" t="s">
        <v>53</v>
      </c>
      <c r="C109" s="20" t="s">
        <v>80</v>
      </c>
      <c r="D109" s="21">
        <v>625</v>
      </c>
      <c r="E109" s="22">
        <v>3</v>
      </c>
      <c r="F109" s="23"/>
      <c r="G109" s="24"/>
      <c r="H109" s="25"/>
      <c r="I109" s="25">
        <f t="shared" si="10"/>
        <v>3</v>
      </c>
      <c r="J109" s="26">
        <f t="shared" si="11"/>
        <v>1875</v>
      </c>
    </row>
    <row r="110" spans="1:65" ht="15.75" x14ac:dyDescent="0.25">
      <c r="A110" s="2"/>
      <c r="B110" s="15" t="s">
        <v>31</v>
      </c>
      <c r="C110" s="20" t="s">
        <v>76</v>
      </c>
      <c r="D110" s="21">
        <v>257.39999999999998</v>
      </c>
      <c r="E110" s="22">
        <v>27</v>
      </c>
      <c r="F110" s="23">
        <v>15</v>
      </c>
      <c r="G110" s="24">
        <v>44861</v>
      </c>
      <c r="H110" s="25">
        <v>9</v>
      </c>
      <c r="I110" s="25">
        <f t="shared" si="10"/>
        <v>33</v>
      </c>
      <c r="J110" s="26">
        <f t="shared" si="11"/>
        <v>8494.1999999999989</v>
      </c>
    </row>
    <row r="111" spans="1:65" ht="15.75" x14ac:dyDescent="0.25">
      <c r="A111" s="2"/>
      <c r="B111" s="15" t="s">
        <v>146</v>
      </c>
      <c r="C111" s="20" t="s">
        <v>76</v>
      </c>
      <c r="D111" s="21"/>
      <c r="E111" s="22">
        <v>3</v>
      </c>
      <c r="F111" s="23"/>
      <c r="G111" s="24"/>
      <c r="H111" s="25"/>
      <c r="I111" s="25">
        <f t="shared" si="10"/>
        <v>3</v>
      </c>
      <c r="J111" s="26"/>
    </row>
    <row r="112" spans="1:65" ht="15.75" x14ac:dyDescent="0.25">
      <c r="A112" s="2"/>
      <c r="B112" s="15" t="s">
        <v>124</v>
      </c>
      <c r="C112" s="20" t="s">
        <v>115</v>
      </c>
      <c r="D112" s="21">
        <v>530</v>
      </c>
      <c r="E112" s="22">
        <v>0</v>
      </c>
      <c r="F112" s="23"/>
      <c r="G112" s="24"/>
      <c r="H112" s="25"/>
      <c r="I112" s="25">
        <f t="shared" si="10"/>
        <v>0</v>
      </c>
      <c r="J112" s="26">
        <f>D112*I112</f>
        <v>0</v>
      </c>
    </row>
    <row r="113" spans="1:10" ht="15.75" x14ac:dyDescent="0.25">
      <c r="A113" s="2"/>
      <c r="B113" s="31" t="s">
        <v>48</v>
      </c>
      <c r="C113" s="32" t="s">
        <v>75</v>
      </c>
      <c r="D113" s="33">
        <v>306.77999999999997</v>
      </c>
      <c r="E113" s="34">
        <v>25</v>
      </c>
      <c r="F113" s="35"/>
      <c r="G113" s="24"/>
      <c r="H113" s="36">
        <v>8</v>
      </c>
      <c r="I113" s="36">
        <f t="shared" si="10"/>
        <v>17</v>
      </c>
      <c r="J113" s="38">
        <f>D113*I113</f>
        <v>5215.2599999999993</v>
      </c>
    </row>
    <row r="114" spans="1:10" ht="15.75" x14ac:dyDescent="0.25">
      <c r="A114" s="2"/>
      <c r="B114" s="31" t="s">
        <v>41</v>
      </c>
      <c r="C114" s="32" t="s">
        <v>79</v>
      </c>
      <c r="D114" s="41">
        <v>420.33</v>
      </c>
      <c r="E114" s="34">
        <v>5</v>
      </c>
      <c r="F114" s="35">
        <v>10</v>
      </c>
      <c r="G114" s="24">
        <v>44861</v>
      </c>
      <c r="H114" s="36">
        <v>5</v>
      </c>
      <c r="I114" s="36">
        <f t="shared" si="10"/>
        <v>10</v>
      </c>
      <c r="J114" s="38">
        <f>D114*I114</f>
        <v>4203.3</v>
      </c>
    </row>
    <row r="115" spans="1:10" ht="15.75" x14ac:dyDescent="0.25">
      <c r="A115" s="2"/>
      <c r="B115" s="31" t="s">
        <v>50</v>
      </c>
      <c r="C115" s="32" t="s">
        <v>78</v>
      </c>
      <c r="D115" s="41">
        <v>100</v>
      </c>
      <c r="E115" s="34">
        <v>0</v>
      </c>
      <c r="F115" s="35"/>
      <c r="G115" s="24"/>
      <c r="H115" s="36"/>
      <c r="I115" s="37">
        <f t="shared" si="10"/>
        <v>0</v>
      </c>
      <c r="J115" s="38">
        <f>D115*I115</f>
        <v>0</v>
      </c>
    </row>
    <row r="116" spans="1:10" ht="15.75" x14ac:dyDescent="0.25">
      <c r="A116" s="2"/>
      <c r="B116" s="15" t="s">
        <v>104</v>
      </c>
      <c r="C116" s="20" t="s">
        <v>78</v>
      </c>
      <c r="D116" s="21"/>
      <c r="E116" s="22">
        <v>18</v>
      </c>
      <c r="F116" s="23"/>
      <c r="G116" s="24"/>
      <c r="H116" s="25">
        <v>1</v>
      </c>
      <c r="I116" s="25">
        <f t="shared" si="10"/>
        <v>17</v>
      </c>
      <c r="J116" s="26"/>
    </row>
    <row r="117" spans="1:10" ht="15.75" x14ac:dyDescent="0.25">
      <c r="A117" s="2"/>
      <c r="B117" s="15" t="s">
        <v>106</v>
      </c>
      <c r="C117" s="20" t="s">
        <v>76</v>
      </c>
      <c r="D117" s="21">
        <v>193.9</v>
      </c>
      <c r="E117" s="22">
        <v>0</v>
      </c>
      <c r="F117" s="23"/>
      <c r="G117" s="24"/>
      <c r="H117" s="25"/>
      <c r="I117" s="25">
        <f t="shared" si="10"/>
        <v>0</v>
      </c>
      <c r="J117" s="26" t="s">
        <v>121</v>
      </c>
    </row>
    <row r="118" spans="1:10" ht="15.75" x14ac:dyDescent="0.25">
      <c r="A118" s="2"/>
      <c r="B118" s="16" t="s">
        <v>105</v>
      </c>
      <c r="C118" s="20" t="s">
        <v>76</v>
      </c>
      <c r="D118" s="21">
        <v>193.9</v>
      </c>
      <c r="E118" s="22">
        <v>4</v>
      </c>
      <c r="F118" s="23"/>
      <c r="G118" s="24"/>
      <c r="H118" s="25"/>
      <c r="I118" s="25">
        <f t="shared" si="10"/>
        <v>4</v>
      </c>
      <c r="J118" s="26">
        <f>D118*I118</f>
        <v>775.6</v>
      </c>
    </row>
    <row r="119" spans="1:10" ht="15.75" x14ac:dyDescent="0.25">
      <c r="A119" s="2"/>
      <c r="B119" s="15" t="s">
        <v>29</v>
      </c>
      <c r="C119" s="20" t="s">
        <v>76</v>
      </c>
      <c r="D119" s="21">
        <v>165</v>
      </c>
      <c r="E119" s="22">
        <v>82</v>
      </c>
      <c r="F119" s="23">
        <v>10</v>
      </c>
      <c r="G119" s="24">
        <v>44861</v>
      </c>
      <c r="H119" s="25">
        <v>10</v>
      </c>
      <c r="I119" s="25">
        <f t="shared" si="10"/>
        <v>82</v>
      </c>
      <c r="J119" s="26">
        <f>D119*I119</f>
        <v>13530</v>
      </c>
    </row>
    <row r="120" spans="1:10" ht="15.75" x14ac:dyDescent="0.25">
      <c r="A120" s="2"/>
      <c r="B120" s="15" t="s">
        <v>33</v>
      </c>
      <c r="C120" s="20" t="s">
        <v>68</v>
      </c>
      <c r="D120" s="21">
        <v>153.11000000000001</v>
      </c>
      <c r="E120" s="22">
        <v>4</v>
      </c>
      <c r="F120" s="23"/>
      <c r="G120" s="24"/>
      <c r="H120" s="25"/>
      <c r="I120" s="25">
        <f t="shared" si="10"/>
        <v>4</v>
      </c>
      <c r="J120" s="26">
        <f>D120*I120</f>
        <v>612.44000000000005</v>
      </c>
    </row>
    <row r="121" spans="1:10" ht="15.75" x14ac:dyDescent="0.3">
      <c r="A121" s="2"/>
      <c r="B121" s="42" t="s">
        <v>95</v>
      </c>
      <c r="C121" s="43"/>
      <c r="D121" s="43"/>
      <c r="E121" s="43"/>
      <c r="F121" s="43"/>
      <c r="G121" s="24"/>
      <c r="H121" s="43"/>
      <c r="I121" s="43"/>
      <c r="J121" s="45"/>
    </row>
    <row r="122" spans="1:10" ht="16.5" x14ac:dyDescent="0.3">
      <c r="A122" s="4"/>
      <c r="B122" s="15" t="s">
        <v>67</v>
      </c>
      <c r="C122" s="20" t="s">
        <v>68</v>
      </c>
      <c r="D122" s="51">
        <v>70</v>
      </c>
      <c r="E122" s="25">
        <v>311</v>
      </c>
      <c r="F122" s="23"/>
      <c r="G122" s="24"/>
      <c r="H122" s="25">
        <v>6</v>
      </c>
      <c r="I122" s="25">
        <f>+SUM(E122:F122)-H122</f>
        <v>305</v>
      </c>
      <c r="J122" s="26">
        <f t="shared" ref="J122:J136" si="12">D122*I122</f>
        <v>21350</v>
      </c>
    </row>
    <row r="123" spans="1:10" s="6" customFormat="1" ht="16.5" x14ac:dyDescent="0.3">
      <c r="A123" s="2"/>
      <c r="B123" s="15" t="s">
        <v>62</v>
      </c>
      <c r="C123" s="20" t="s">
        <v>81</v>
      </c>
      <c r="D123" s="51">
        <v>19.850000000000001</v>
      </c>
      <c r="E123" s="25">
        <v>29</v>
      </c>
      <c r="F123" s="23"/>
      <c r="G123" s="24"/>
      <c r="H123" s="25">
        <v>10</v>
      </c>
      <c r="I123" s="25">
        <f>+SUM(E123:F123)-H123</f>
        <v>19</v>
      </c>
      <c r="J123" s="26">
        <f t="shared" si="12"/>
        <v>377.15000000000003</v>
      </c>
    </row>
    <row r="124" spans="1:10" ht="15.75" x14ac:dyDescent="0.25">
      <c r="A124" s="2"/>
      <c r="B124" s="15" t="s">
        <v>100</v>
      </c>
      <c r="C124" s="20" t="s">
        <v>79</v>
      </c>
      <c r="D124" s="51">
        <v>29</v>
      </c>
      <c r="E124" s="25">
        <v>0</v>
      </c>
      <c r="F124" s="23"/>
      <c r="G124" s="24"/>
      <c r="H124" s="25"/>
      <c r="I124" s="25">
        <f t="shared" ref="I124:I136" si="13">+SUM(E124:F124)-H124</f>
        <v>0</v>
      </c>
      <c r="J124" s="26">
        <f t="shared" si="12"/>
        <v>0</v>
      </c>
    </row>
    <row r="125" spans="1:10" ht="15.75" x14ac:dyDescent="0.25">
      <c r="A125" s="2"/>
      <c r="B125" s="15" t="s">
        <v>66</v>
      </c>
      <c r="C125" s="20" t="s">
        <v>68</v>
      </c>
      <c r="D125" s="51">
        <v>1180</v>
      </c>
      <c r="E125" s="25">
        <v>19</v>
      </c>
      <c r="F125" s="23"/>
      <c r="G125" s="24"/>
      <c r="H125" s="25">
        <v>9</v>
      </c>
      <c r="I125" s="25">
        <f t="shared" si="13"/>
        <v>10</v>
      </c>
      <c r="J125" s="26">
        <f t="shared" si="12"/>
        <v>11800</v>
      </c>
    </row>
    <row r="126" spans="1:10" ht="15.75" x14ac:dyDescent="0.25">
      <c r="A126" s="2"/>
      <c r="B126" s="15" t="s">
        <v>61</v>
      </c>
      <c r="C126" s="20" t="s">
        <v>77</v>
      </c>
      <c r="D126" s="51">
        <v>48</v>
      </c>
      <c r="E126" s="25">
        <v>7</v>
      </c>
      <c r="F126" s="23"/>
      <c r="G126" s="24"/>
      <c r="H126" s="25">
        <v>3</v>
      </c>
      <c r="I126" s="25">
        <f t="shared" si="13"/>
        <v>4</v>
      </c>
      <c r="J126" s="26">
        <f t="shared" si="12"/>
        <v>192</v>
      </c>
    </row>
    <row r="127" spans="1:10" ht="15.75" x14ac:dyDescent="0.25">
      <c r="A127" s="2"/>
      <c r="B127" s="15" t="s">
        <v>65</v>
      </c>
      <c r="C127" s="20" t="s">
        <v>77</v>
      </c>
      <c r="D127" s="51">
        <v>179.4</v>
      </c>
      <c r="E127" s="25">
        <v>19</v>
      </c>
      <c r="F127" s="23"/>
      <c r="G127" s="24"/>
      <c r="H127" s="25">
        <v>6</v>
      </c>
      <c r="I127" s="25">
        <f t="shared" si="13"/>
        <v>13</v>
      </c>
      <c r="J127" s="26">
        <f t="shared" si="12"/>
        <v>2332.2000000000003</v>
      </c>
    </row>
    <row r="128" spans="1:10" ht="15.75" x14ac:dyDescent="0.25">
      <c r="A128" s="2"/>
      <c r="B128" s="15" t="s">
        <v>64</v>
      </c>
      <c r="C128" s="20" t="s">
        <v>77</v>
      </c>
      <c r="D128" s="51">
        <v>1641</v>
      </c>
      <c r="E128" s="25">
        <v>4</v>
      </c>
      <c r="F128" s="23"/>
      <c r="G128" s="24"/>
      <c r="H128" s="25">
        <v>2</v>
      </c>
      <c r="I128" s="25">
        <f t="shared" si="13"/>
        <v>2</v>
      </c>
      <c r="J128" s="26">
        <f t="shared" si="12"/>
        <v>3282</v>
      </c>
    </row>
    <row r="129" spans="1:68" ht="15.75" x14ac:dyDescent="0.25">
      <c r="A129" s="2"/>
      <c r="B129" s="15" t="s">
        <v>101</v>
      </c>
      <c r="C129" s="20" t="s">
        <v>79</v>
      </c>
      <c r="D129" s="51">
        <v>19.850000000000001</v>
      </c>
      <c r="E129" s="25">
        <v>0</v>
      </c>
      <c r="F129" s="23"/>
      <c r="G129" s="24"/>
      <c r="H129" s="25"/>
      <c r="I129" s="25">
        <f t="shared" si="13"/>
        <v>0</v>
      </c>
      <c r="J129" s="26">
        <f t="shared" si="12"/>
        <v>0</v>
      </c>
    </row>
    <row r="130" spans="1:68" ht="15.75" x14ac:dyDescent="0.25">
      <c r="A130" s="2"/>
      <c r="B130" s="15" t="s">
        <v>159</v>
      </c>
      <c r="C130" s="20" t="s">
        <v>81</v>
      </c>
      <c r="D130" s="51">
        <v>1892</v>
      </c>
      <c r="E130" s="25">
        <v>5</v>
      </c>
      <c r="F130" s="23"/>
      <c r="G130" s="24"/>
      <c r="H130" s="25">
        <v>3</v>
      </c>
      <c r="I130" s="25">
        <f t="shared" si="13"/>
        <v>2</v>
      </c>
      <c r="J130" s="26">
        <f t="shared" si="12"/>
        <v>3784</v>
      </c>
    </row>
    <row r="131" spans="1:68" ht="15.75" x14ac:dyDescent="0.25">
      <c r="A131" s="2"/>
      <c r="B131" s="15" t="s">
        <v>158</v>
      </c>
      <c r="C131" s="20" t="s">
        <v>81</v>
      </c>
      <c r="D131" s="51">
        <v>2511.86</v>
      </c>
      <c r="E131" s="25">
        <v>10</v>
      </c>
      <c r="F131" s="23"/>
      <c r="G131" s="24"/>
      <c r="H131" s="25">
        <v>7</v>
      </c>
      <c r="I131" s="25">
        <f t="shared" si="13"/>
        <v>3</v>
      </c>
      <c r="J131" s="26">
        <f t="shared" si="12"/>
        <v>7535.58</v>
      </c>
    </row>
    <row r="132" spans="1:68" ht="15.75" x14ac:dyDescent="0.25">
      <c r="A132" s="2"/>
      <c r="B132" s="15" t="s">
        <v>122</v>
      </c>
      <c r="C132" s="20" t="s">
        <v>81</v>
      </c>
      <c r="D132" s="51">
        <v>1959</v>
      </c>
      <c r="E132" s="25">
        <v>3</v>
      </c>
      <c r="F132" s="23"/>
      <c r="G132" s="24"/>
      <c r="H132" s="25">
        <v>1</v>
      </c>
      <c r="I132" s="25">
        <f t="shared" si="13"/>
        <v>2</v>
      </c>
      <c r="J132" s="26">
        <f t="shared" si="12"/>
        <v>3918</v>
      </c>
    </row>
    <row r="133" spans="1:68" ht="15.75" x14ac:dyDescent="0.25">
      <c r="A133" s="2"/>
      <c r="B133" s="15" t="s">
        <v>161</v>
      </c>
      <c r="C133" s="20" t="s">
        <v>162</v>
      </c>
      <c r="D133" s="51">
        <v>1641</v>
      </c>
      <c r="E133" s="25">
        <v>0</v>
      </c>
      <c r="F133" s="23"/>
      <c r="G133" s="24"/>
      <c r="H133" s="25"/>
      <c r="I133" s="25">
        <f t="shared" si="13"/>
        <v>0</v>
      </c>
      <c r="J133" s="26">
        <f t="shared" si="12"/>
        <v>0</v>
      </c>
    </row>
    <row r="134" spans="1:68" ht="15.75" x14ac:dyDescent="0.25">
      <c r="A134" s="2"/>
      <c r="B134" s="15" t="s">
        <v>160</v>
      </c>
      <c r="C134" s="20" t="s">
        <v>77</v>
      </c>
      <c r="D134" s="51"/>
      <c r="E134" s="25">
        <v>75</v>
      </c>
      <c r="F134" s="23"/>
      <c r="G134" s="24"/>
      <c r="H134" s="25">
        <v>60</v>
      </c>
      <c r="I134" s="25">
        <f t="shared" si="13"/>
        <v>15</v>
      </c>
      <c r="J134" s="26"/>
    </row>
    <row r="135" spans="1:68" ht="15.75" x14ac:dyDescent="0.25">
      <c r="A135" s="2"/>
      <c r="B135" s="15" t="s">
        <v>134</v>
      </c>
      <c r="C135" s="20" t="s">
        <v>77</v>
      </c>
      <c r="D135" s="51">
        <v>1239.83</v>
      </c>
      <c r="E135" s="25">
        <v>6</v>
      </c>
      <c r="F135" s="23"/>
      <c r="G135" s="24"/>
      <c r="H135" s="25">
        <v>5</v>
      </c>
      <c r="I135" s="25">
        <f t="shared" si="13"/>
        <v>1</v>
      </c>
      <c r="J135" s="26">
        <f t="shared" si="12"/>
        <v>1239.83</v>
      </c>
    </row>
    <row r="136" spans="1:68" ht="15.75" x14ac:dyDescent="0.25">
      <c r="A136" s="2"/>
      <c r="B136" s="15" t="s">
        <v>63</v>
      </c>
      <c r="C136" s="20" t="s">
        <v>81</v>
      </c>
      <c r="D136" s="51">
        <v>1827</v>
      </c>
      <c r="E136" s="25">
        <v>11</v>
      </c>
      <c r="F136" s="23"/>
      <c r="G136" s="24"/>
      <c r="H136" s="25">
        <v>3</v>
      </c>
      <c r="I136" s="25">
        <f t="shared" si="13"/>
        <v>8</v>
      </c>
      <c r="J136" s="26">
        <f t="shared" si="12"/>
        <v>14616</v>
      </c>
    </row>
    <row r="137" spans="1:68" x14ac:dyDescent="0.25">
      <c r="A137" s="2"/>
      <c r="B137" s="9" t="s">
        <v>71</v>
      </c>
      <c r="C137" s="10"/>
      <c r="D137" s="10"/>
      <c r="E137" s="10"/>
      <c r="F137" s="10"/>
      <c r="G137" s="13"/>
      <c r="H137" s="18" t="s">
        <v>150</v>
      </c>
      <c r="I137" s="10"/>
      <c r="J137" s="8">
        <f>SUM(J7:J136)</f>
        <v>1469345.48</v>
      </c>
    </row>
    <row r="138" spans="1:68" x14ac:dyDescent="0.25">
      <c r="A138" s="2"/>
      <c r="B138" s="2"/>
      <c r="C138" s="2"/>
      <c r="D138" s="2"/>
      <c r="E138" s="2"/>
      <c r="F138" s="2"/>
      <c r="G138" s="11"/>
      <c r="H138" s="2" t="s">
        <v>148</v>
      </c>
      <c r="I138" s="2"/>
    </row>
    <row r="139" spans="1:68" x14ac:dyDescent="0.25">
      <c r="A139" s="2"/>
      <c r="B139" s="2"/>
      <c r="C139" s="2"/>
      <c r="D139" s="2"/>
      <c r="E139" s="2"/>
      <c r="F139" s="2"/>
      <c r="G139" s="11"/>
      <c r="H139" s="2"/>
      <c r="I139" s="2"/>
      <c r="J139" s="2"/>
    </row>
    <row r="140" spans="1:68" x14ac:dyDescent="0.25">
      <c r="A140" s="2"/>
      <c r="B140" s="2"/>
      <c r="C140" s="2"/>
      <c r="D140" s="2"/>
      <c r="E140" s="2"/>
      <c r="F140" s="2"/>
      <c r="G140" s="11"/>
      <c r="H140" s="2"/>
      <c r="I140" s="2"/>
      <c r="J140" s="2"/>
    </row>
    <row r="141" spans="1:68" x14ac:dyDescent="0.25">
      <c r="A141" s="2"/>
      <c r="B141" s="2"/>
      <c r="C141" s="2"/>
      <c r="D141" s="2"/>
      <c r="E141" s="2"/>
      <c r="F141" s="2"/>
      <c r="G141" s="11"/>
      <c r="H141" s="2"/>
      <c r="I141" s="2"/>
      <c r="J141" s="2"/>
      <c r="BP141" s="1" t="s">
        <v>152</v>
      </c>
    </row>
    <row r="142" spans="1:68" x14ac:dyDescent="0.25">
      <c r="A142" s="2"/>
      <c r="B142" s="2"/>
      <c r="C142" s="2"/>
      <c r="D142" s="2"/>
      <c r="E142" s="2"/>
      <c r="F142" s="2"/>
      <c r="G142" s="11"/>
      <c r="H142" s="2"/>
      <c r="I142" s="2"/>
      <c r="J142" s="2"/>
    </row>
    <row r="143" spans="1:68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68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10" x14ac:dyDescent="0.25">
      <c r="A146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7"/>
  <sheetViews>
    <sheetView workbookViewId="0">
      <selection activeCell="H131" sqref="H131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3" width="11.42578125" style="1" customWidth="1"/>
    <col min="4" max="4" width="16.7109375" style="1" customWidth="1"/>
    <col min="5" max="5" width="14.85546875" style="1" customWidth="1"/>
    <col min="6" max="6" width="12.5703125" style="1" customWidth="1"/>
    <col min="7" max="7" width="19.28515625" style="14" customWidth="1"/>
    <col min="8" max="8" width="15.7109375" style="1" customWidth="1"/>
    <col min="9" max="9" width="14.42578125" style="1" customWidth="1"/>
    <col min="10" max="10" width="14.5703125" style="1" customWidth="1"/>
    <col min="11" max="16384" width="11.42578125" style="1"/>
  </cols>
  <sheetData>
    <row r="1" spans="1:10" ht="15.75" x14ac:dyDescent="0.3">
      <c r="A1" s="2"/>
      <c r="B1" s="2"/>
      <c r="C1" s="2"/>
      <c r="D1" s="2"/>
      <c r="E1" s="4" t="s">
        <v>72</v>
      </c>
      <c r="F1" s="2"/>
      <c r="G1" s="11"/>
      <c r="H1" s="2"/>
      <c r="I1" s="2"/>
      <c r="J1" s="2"/>
    </row>
    <row r="2" spans="1:10" ht="15.75" customHeight="1" x14ac:dyDescent="0.25">
      <c r="A2" s="2"/>
      <c r="B2"/>
      <c r="C2" s="2"/>
      <c r="D2" s="2"/>
      <c r="E2" s="3" t="s">
        <v>73</v>
      </c>
      <c r="F2" s="3"/>
      <c r="G2" s="11"/>
      <c r="H2" s="2"/>
      <c r="I2" s="2"/>
      <c r="J2"/>
    </row>
    <row r="3" spans="1:10" ht="15.75" customHeight="1" x14ac:dyDescent="0.25">
      <c r="A3" s="2"/>
      <c r="B3"/>
      <c r="C3" s="2"/>
      <c r="D3" s="2"/>
      <c r="E3" s="3" t="s">
        <v>74</v>
      </c>
      <c r="F3" s="3"/>
      <c r="G3" s="11"/>
      <c r="H3" s="2"/>
      <c r="I3" s="2"/>
      <c r="J3"/>
    </row>
    <row r="4" spans="1:10" ht="39" customHeight="1" x14ac:dyDescent="0.5">
      <c r="A4" s="2"/>
      <c r="B4" s="61" t="s">
        <v>0</v>
      </c>
      <c r="C4" s="61"/>
      <c r="D4" s="61"/>
      <c r="E4" s="61"/>
      <c r="F4" s="61"/>
      <c r="G4" s="61"/>
      <c r="H4" s="61"/>
      <c r="I4" s="61"/>
      <c r="J4" s="61"/>
    </row>
    <row r="5" spans="1:10" s="6" customFormat="1" ht="15.75" x14ac:dyDescent="0.3">
      <c r="A5" s="4"/>
      <c r="B5" s="5" t="s">
        <v>69</v>
      </c>
      <c r="C5" s="5" t="s">
        <v>68</v>
      </c>
      <c r="D5" s="5" t="s">
        <v>70</v>
      </c>
      <c r="E5" s="5" t="s">
        <v>82</v>
      </c>
      <c r="F5" s="5" t="s">
        <v>2</v>
      </c>
      <c r="G5" s="12" t="s">
        <v>1</v>
      </c>
      <c r="H5" s="5" t="s">
        <v>3</v>
      </c>
      <c r="I5" s="5" t="s">
        <v>143</v>
      </c>
      <c r="J5" s="7" t="s">
        <v>71</v>
      </c>
    </row>
    <row r="6" spans="1:10" s="6" customFormat="1" ht="15.75" x14ac:dyDescent="0.3">
      <c r="A6" s="4"/>
      <c r="B6" s="62" t="s">
        <v>84</v>
      </c>
      <c r="C6" s="63"/>
      <c r="D6" s="63"/>
      <c r="E6" s="63"/>
      <c r="F6" s="63"/>
      <c r="G6" s="63"/>
      <c r="H6" s="63"/>
      <c r="I6" s="63"/>
      <c r="J6" s="64"/>
    </row>
    <row r="7" spans="1:10" ht="15.75" x14ac:dyDescent="0.25">
      <c r="A7" s="2"/>
      <c r="B7" s="19" t="s">
        <v>145</v>
      </c>
      <c r="C7" s="20" t="s">
        <v>76</v>
      </c>
      <c r="D7" s="21"/>
      <c r="E7" s="22">
        <v>35</v>
      </c>
      <c r="F7" s="23">
        <v>17</v>
      </c>
      <c r="G7" s="24">
        <v>44895</v>
      </c>
      <c r="H7" s="25">
        <v>15</v>
      </c>
      <c r="I7" s="25">
        <f t="shared" ref="I7:I44" si="0">+SUM(E7:F7)-H7</f>
        <v>37</v>
      </c>
      <c r="J7" s="26">
        <f>D7*I7</f>
        <v>0</v>
      </c>
    </row>
    <row r="8" spans="1:10" ht="15.75" x14ac:dyDescent="0.25">
      <c r="A8" s="2"/>
      <c r="B8" s="19" t="s">
        <v>149</v>
      </c>
      <c r="C8" s="20" t="s">
        <v>78</v>
      </c>
      <c r="D8" s="21"/>
      <c r="E8" s="22">
        <v>14</v>
      </c>
      <c r="F8" s="23">
        <v>20</v>
      </c>
      <c r="G8" s="24">
        <v>44893</v>
      </c>
      <c r="H8" s="25">
        <v>15</v>
      </c>
      <c r="I8" s="25">
        <f t="shared" si="0"/>
        <v>19</v>
      </c>
      <c r="J8" s="26"/>
    </row>
    <row r="9" spans="1:10" ht="15.75" x14ac:dyDescent="0.25">
      <c r="A9" s="2"/>
      <c r="B9" s="27" t="s">
        <v>103</v>
      </c>
      <c r="C9" s="20" t="s">
        <v>76</v>
      </c>
      <c r="D9" s="21">
        <v>694.07</v>
      </c>
      <c r="E9" s="22">
        <v>2</v>
      </c>
      <c r="F9" s="23"/>
      <c r="G9" s="24"/>
      <c r="H9" s="25">
        <v>2</v>
      </c>
      <c r="I9" s="25">
        <f t="shared" si="0"/>
        <v>0</v>
      </c>
      <c r="J9" s="26">
        <f t="shared" ref="J9:J21" si="1">D9*I9</f>
        <v>0</v>
      </c>
    </row>
    <row r="10" spans="1:10" ht="15.75" x14ac:dyDescent="0.25">
      <c r="A10" s="2"/>
      <c r="B10" s="15" t="s">
        <v>22</v>
      </c>
      <c r="C10" s="20" t="s">
        <v>78</v>
      </c>
      <c r="D10" s="21">
        <v>45</v>
      </c>
      <c r="E10" s="22">
        <v>106</v>
      </c>
      <c r="F10" s="23">
        <v>84</v>
      </c>
      <c r="G10" s="24">
        <v>44893</v>
      </c>
      <c r="H10" s="25">
        <v>100</v>
      </c>
      <c r="I10" s="25">
        <f t="shared" si="0"/>
        <v>90</v>
      </c>
      <c r="J10" s="26">
        <f t="shared" si="1"/>
        <v>4050</v>
      </c>
    </row>
    <row r="11" spans="1:10" ht="15.75" x14ac:dyDescent="0.25">
      <c r="A11" s="2"/>
      <c r="B11" s="15" t="s">
        <v>21</v>
      </c>
      <c r="C11" s="20" t="s">
        <v>78</v>
      </c>
      <c r="D11" s="21">
        <v>55</v>
      </c>
      <c r="E11" s="22">
        <v>23</v>
      </c>
      <c r="F11" s="23">
        <v>150</v>
      </c>
      <c r="G11" s="24">
        <v>44893</v>
      </c>
      <c r="H11" s="25">
        <v>150</v>
      </c>
      <c r="I11" s="25">
        <f t="shared" si="0"/>
        <v>23</v>
      </c>
      <c r="J11" s="26">
        <f t="shared" si="1"/>
        <v>1265</v>
      </c>
    </row>
    <row r="12" spans="1:10" ht="15.75" x14ac:dyDescent="0.25">
      <c r="A12" s="2"/>
      <c r="B12" s="15" t="s">
        <v>45</v>
      </c>
      <c r="C12" s="20" t="s">
        <v>78</v>
      </c>
      <c r="D12" s="21">
        <v>140</v>
      </c>
      <c r="E12" s="22">
        <v>12</v>
      </c>
      <c r="F12" s="29">
        <v>30</v>
      </c>
      <c r="G12" s="24">
        <v>44893</v>
      </c>
      <c r="H12" s="25">
        <v>10</v>
      </c>
      <c r="I12" s="25">
        <f t="shared" si="0"/>
        <v>32</v>
      </c>
      <c r="J12" s="26">
        <f t="shared" si="1"/>
        <v>4480</v>
      </c>
    </row>
    <row r="13" spans="1:10" ht="15.75" x14ac:dyDescent="0.25">
      <c r="A13" s="2"/>
      <c r="B13" s="15" t="s">
        <v>57</v>
      </c>
      <c r="C13" s="20" t="s">
        <v>132</v>
      </c>
      <c r="D13" s="21">
        <v>32</v>
      </c>
      <c r="E13" s="22">
        <v>26</v>
      </c>
      <c r="F13" s="23">
        <v>60</v>
      </c>
      <c r="G13" s="24">
        <v>44893</v>
      </c>
      <c r="H13" s="25">
        <v>15</v>
      </c>
      <c r="I13" s="25">
        <f t="shared" si="0"/>
        <v>71</v>
      </c>
      <c r="J13" s="26">
        <f t="shared" si="1"/>
        <v>2272</v>
      </c>
    </row>
    <row r="14" spans="1:10" ht="15.75" x14ac:dyDescent="0.25">
      <c r="A14" s="2"/>
      <c r="B14" s="15" t="s">
        <v>112</v>
      </c>
      <c r="C14" s="20" t="s">
        <v>113</v>
      </c>
      <c r="D14" s="21">
        <v>38</v>
      </c>
      <c r="E14" s="22">
        <v>0</v>
      </c>
      <c r="F14" s="23">
        <v>98</v>
      </c>
      <c r="G14" s="24">
        <v>44893</v>
      </c>
      <c r="H14" s="25">
        <v>70</v>
      </c>
      <c r="I14" s="25">
        <f t="shared" si="0"/>
        <v>28</v>
      </c>
      <c r="J14" s="26">
        <f t="shared" si="1"/>
        <v>1064</v>
      </c>
    </row>
    <row r="15" spans="1:10" ht="15.75" x14ac:dyDescent="0.25">
      <c r="A15" s="2"/>
      <c r="B15" s="15" t="s">
        <v>25</v>
      </c>
      <c r="C15" s="20" t="s">
        <v>78</v>
      </c>
      <c r="D15" s="21">
        <v>30</v>
      </c>
      <c r="E15" s="22">
        <v>100</v>
      </c>
      <c r="F15" s="23">
        <v>350</v>
      </c>
      <c r="G15" s="24">
        <v>44893</v>
      </c>
      <c r="H15" s="25">
        <v>250</v>
      </c>
      <c r="I15" s="25">
        <f t="shared" si="0"/>
        <v>200</v>
      </c>
      <c r="J15" s="26">
        <f t="shared" si="1"/>
        <v>6000</v>
      </c>
    </row>
    <row r="16" spans="1:10" ht="15.75" x14ac:dyDescent="0.25">
      <c r="A16" s="2"/>
      <c r="B16" s="15" t="s">
        <v>44</v>
      </c>
      <c r="C16" s="20" t="s">
        <v>78</v>
      </c>
      <c r="D16" s="21">
        <v>45</v>
      </c>
      <c r="E16" s="22">
        <v>245</v>
      </c>
      <c r="F16" s="23">
        <v>300</v>
      </c>
      <c r="G16" s="24">
        <v>44893</v>
      </c>
      <c r="H16" s="25">
        <v>150</v>
      </c>
      <c r="I16" s="25">
        <f t="shared" si="0"/>
        <v>395</v>
      </c>
      <c r="J16" s="26">
        <f t="shared" si="1"/>
        <v>17775</v>
      </c>
    </row>
    <row r="17" spans="1:10" ht="15.75" x14ac:dyDescent="0.25">
      <c r="A17" s="2"/>
      <c r="B17" s="15" t="s">
        <v>56</v>
      </c>
      <c r="C17" s="20" t="s">
        <v>79</v>
      </c>
      <c r="D17" s="21">
        <v>45</v>
      </c>
      <c r="E17" s="22">
        <v>14</v>
      </c>
      <c r="F17" s="23">
        <v>20</v>
      </c>
      <c r="G17" s="24" t="s">
        <v>167</v>
      </c>
      <c r="H17" s="30">
        <v>15</v>
      </c>
      <c r="I17" s="25">
        <f t="shared" si="0"/>
        <v>19</v>
      </c>
      <c r="J17" s="26">
        <f t="shared" si="1"/>
        <v>855</v>
      </c>
    </row>
    <row r="18" spans="1:10" ht="15.75" x14ac:dyDescent="0.25">
      <c r="A18" s="2"/>
      <c r="B18" s="31" t="s">
        <v>18</v>
      </c>
      <c r="C18" s="32" t="s">
        <v>78</v>
      </c>
      <c r="D18" s="33">
        <v>55</v>
      </c>
      <c r="E18" s="34"/>
      <c r="F18" s="35">
        <v>60</v>
      </c>
      <c r="G18" s="24">
        <v>44893</v>
      </c>
      <c r="H18" s="36">
        <v>60</v>
      </c>
      <c r="I18" s="25">
        <f t="shared" si="0"/>
        <v>0</v>
      </c>
      <c r="J18" s="38">
        <f t="shared" si="1"/>
        <v>0</v>
      </c>
    </row>
    <row r="19" spans="1:10" ht="15.75" x14ac:dyDescent="0.25">
      <c r="A19" s="2"/>
      <c r="B19" s="31" t="s">
        <v>116</v>
      </c>
      <c r="C19" s="32" t="s">
        <v>68</v>
      </c>
      <c r="D19" s="33">
        <v>15</v>
      </c>
      <c r="E19" s="34"/>
      <c r="F19" s="35"/>
      <c r="G19" s="24"/>
      <c r="H19" s="36" t="s">
        <v>148</v>
      </c>
      <c r="I19" s="25" t="e">
        <f t="shared" si="0"/>
        <v>#VALUE!</v>
      </c>
      <c r="J19" s="38" t="e">
        <f t="shared" si="1"/>
        <v>#VALUE!</v>
      </c>
    </row>
    <row r="20" spans="1:10" ht="15.75" x14ac:dyDescent="0.25">
      <c r="A20" s="2"/>
      <c r="B20" s="15" t="s">
        <v>35</v>
      </c>
      <c r="C20" s="20" t="s">
        <v>75</v>
      </c>
      <c r="D20" s="21">
        <v>80</v>
      </c>
      <c r="E20" s="22">
        <v>51</v>
      </c>
      <c r="F20" s="23"/>
      <c r="G20" s="24"/>
      <c r="H20" s="25"/>
      <c r="I20" s="25">
        <f t="shared" si="0"/>
        <v>51</v>
      </c>
      <c r="J20" s="26">
        <f t="shared" si="1"/>
        <v>4080</v>
      </c>
    </row>
    <row r="21" spans="1:10" ht="15.75" x14ac:dyDescent="0.25">
      <c r="A21" s="2"/>
      <c r="B21" s="15" t="s">
        <v>114</v>
      </c>
      <c r="C21" s="39" t="s">
        <v>115</v>
      </c>
      <c r="D21" s="21">
        <v>4</v>
      </c>
      <c r="E21" s="22">
        <v>1750</v>
      </c>
      <c r="F21" s="23">
        <v>6000</v>
      </c>
      <c r="G21" s="24">
        <v>44893</v>
      </c>
      <c r="H21" s="25">
        <v>6000</v>
      </c>
      <c r="I21" s="25">
        <f t="shared" si="0"/>
        <v>1750</v>
      </c>
      <c r="J21" s="26">
        <f t="shared" si="1"/>
        <v>7000</v>
      </c>
    </row>
    <row r="22" spans="1:10" ht="15.75" x14ac:dyDescent="0.25">
      <c r="A22" s="2"/>
      <c r="B22" s="15" t="s">
        <v>15</v>
      </c>
      <c r="C22" s="20" t="s">
        <v>68</v>
      </c>
      <c r="D22" s="21">
        <v>25</v>
      </c>
      <c r="E22" s="22">
        <v>10</v>
      </c>
      <c r="F22" s="23">
        <v>20</v>
      </c>
      <c r="G22" s="24">
        <v>44868</v>
      </c>
      <c r="H22" s="25">
        <v>10</v>
      </c>
      <c r="I22" s="25">
        <f t="shared" si="0"/>
        <v>20</v>
      </c>
      <c r="J22" s="26" t="s">
        <v>148</v>
      </c>
    </row>
    <row r="23" spans="1:10" ht="15.75" x14ac:dyDescent="0.25">
      <c r="A23" s="2"/>
      <c r="B23" s="15" t="s">
        <v>111</v>
      </c>
      <c r="C23" s="20" t="s">
        <v>78</v>
      </c>
      <c r="D23" s="21">
        <v>17</v>
      </c>
      <c r="E23" s="22">
        <v>0</v>
      </c>
      <c r="F23" s="23">
        <v>300</v>
      </c>
      <c r="G23" s="24">
        <v>44893</v>
      </c>
      <c r="H23" s="25">
        <v>100</v>
      </c>
      <c r="I23" s="25">
        <f t="shared" si="0"/>
        <v>200</v>
      </c>
      <c r="J23" s="26">
        <f>D23*I23</f>
        <v>3400</v>
      </c>
    </row>
    <row r="24" spans="1:10" ht="15.75" x14ac:dyDescent="0.25">
      <c r="A24" s="2"/>
      <c r="B24" s="15" t="s">
        <v>83</v>
      </c>
      <c r="C24" s="20" t="s">
        <v>78</v>
      </c>
      <c r="D24" s="21">
        <v>34</v>
      </c>
      <c r="E24" s="22">
        <v>0</v>
      </c>
      <c r="F24" s="23">
        <v>170</v>
      </c>
      <c r="G24" s="24">
        <v>44893</v>
      </c>
      <c r="H24" s="25">
        <v>100</v>
      </c>
      <c r="I24" s="25">
        <f t="shared" si="0"/>
        <v>70</v>
      </c>
      <c r="J24" s="26">
        <f>D24*I24</f>
        <v>2380</v>
      </c>
    </row>
    <row r="25" spans="1:10" ht="15.75" x14ac:dyDescent="0.25">
      <c r="A25" s="2"/>
      <c r="B25" s="15" t="s">
        <v>23</v>
      </c>
      <c r="C25" s="20" t="s">
        <v>78</v>
      </c>
      <c r="D25" s="21">
        <v>20</v>
      </c>
      <c r="E25" s="22">
        <v>48</v>
      </c>
      <c r="F25" s="23">
        <v>70</v>
      </c>
      <c r="G25" s="24">
        <v>44893</v>
      </c>
      <c r="H25" s="25">
        <v>60</v>
      </c>
      <c r="I25" s="25">
        <f t="shared" si="0"/>
        <v>58</v>
      </c>
      <c r="J25" s="26">
        <f>D25*I25</f>
        <v>1160</v>
      </c>
    </row>
    <row r="26" spans="1:10" ht="15.75" x14ac:dyDescent="0.25">
      <c r="A26" s="2"/>
      <c r="B26" s="15" t="s">
        <v>30</v>
      </c>
      <c r="C26" s="20" t="s">
        <v>75</v>
      </c>
      <c r="D26" s="21">
        <v>300</v>
      </c>
      <c r="E26" s="22">
        <v>102</v>
      </c>
      <c r="F26" s="23">
        <v>126</v>
      </c>
      <c r="G26" s="24">
        <v>44895</v>
      </c>
      <c r="H26" s="25">
        <v>100</v>
      </c>
      <c r="I26" s="25">
        <f t="shared" si="0"/>
        <v>128</v>
      </c>
      <c r="J26" s="26">
        <f>D26*I26</f>
        <v>38400</v>
      </c>
    </row>
    <row r="27" spans="1:10" ht="15.75" x14ac:dyDescent="0.25">
      <c r="A27" s="2"/>
      <c r="B27" s="15" t="s">
        <v>26</v>
      </c>
      <c r="C27" s="20" t="s">
        <v>68</v>
      </c>
      <c r="D27" s="21">
        <v>30</v>
      </c>
      <c r="E27" s="22">
        <v>36</v>
      </c>
      <c r="F27" s="23">
        <v>25</v>
      </c>
      <c r="G27" s="24">
        <v>44887</v>
      </c>
      <c r="H27" s="25">
        <v>15</v>
      </c>
      <c r="I27" s="25">
        <f t="shared" si="0"/>
        <v>46</v>
      </c>
      <c r="J27" s="26">
        <f>D27*I27</f>
        <v>1380</v>
      </c>
    </row>
    <row r="28" spans="1:10" ht="15.75" x14ac:dyDescent="0.25">
      <c r="A28" s="2"/>
      <c r="B28" s="15" t="s">
        <v>147</v>
      </c>
      <c r="C28" s="20" t="s">
        <v>68</v>
      </c>
      <c r="D28" s="21">
        <v>200</v>
      </c>
      <c r="E28" s="22">
        <v>5</v>
      </c>
      <c r="F28" s="23">
        <v>25</v>
      </c>
      <c r="G28" s="24">
        <v>44893</v>
      </c>
      <c r="H28" s="25">
        <v>15</v>
      </c>
      <c r="I28" s="25">
        <f t="shared" si="0"/>
        <v>15</v>
      </c>
      <c r="J28" s="26"/>
    </row>
    <row r="29" spans="1:10" ht="15.75" x14ac:dyDescent="0.25">
      <c r="A29" s="2"/>
      <c r="B29" s="15" t="s">
        <v>166</v>
      </c>
      <c r="C29" s="20" t="s">
        <v>162</v>
      </c>
      <c r="D29" s="21"/>
      <c r="E29" s="22">
        <v>4</v>
      </c>
      <c r="F29" s="23">
        <v>5</v>
      </c>
      <c r="G29" s="24">
        <v>44895</v>
      </c>
      <c r="H29" s="25">
        <v>3</v>
      </c>
      <c r="I29" s="25">
        <f t="shared" si="0"/>
        <v>6</v>
      </c>
      <c r="J29" s="26"/>
    </row>
    <row r="30" spans="1:10" ht="15.75" x14ac:dyDescent="0.25">
      <c r="A30" s="2"/>
      <c r="B30" s="15" t="s">
        <v>27</v>
      </c>
      <c r="C30" s="20" t="s">
        <v>78</v>
      </c>
      <c r="D30" s="21">
        <v>45</v>
      </c>
      <c r="E30" s="22">
        <v>266</v>
      </c>
      <c r="F30" s="23">
        <v>1000</v>
      </c>
      <c r="G30" s="24">
        <v>44893</v>
      </c>
      <c r="H30" s="25">
        <v>800</v>
      </c>
      <c r="I30" s="25">
        <f t="shared" si="0"/>
        <v>466</v>
      </c>
      <c r="J30" s="26">
        <f t="shared" ref="J30:J48" si="2">D30*I30</f>
        <v>20970</v>
      </c>
    </row>
    <row r="31" spans="1:10" x14ac:dyDescent="0.25">
      <c r="A31" s="2"/>
      <c r="B31" s="15" t="s">
        <v>49</v>
      </c>
      <c r="C31" s="20" t="s">
        <v>78</v>
      </c>
      <c r="D31" s="40">
        <v>125</v>
      </c>
      <c r="E31" s="22">
        <v>18</v>
      </c>
      <c r="F31" s="23"/>
      <c r="G31" s="24"/>
      <c r="H31" s="25">
        <v>2</v>
      </c>
      <c r="I31" s="25">
        <f t="shared" si="0"/>
        <v>16</v>
      </c>
      <c r="J31" s="26">
        <f t="shared" si="2"/>
        <v>2000</v>
      </c>
    </row>
    <row r="32" spans="1:10" ht="15.75" x14ac:dyDescent="0.25">
      <c r="A32" s="2"/>
      <c r="B32" s="15" t="s">
        <v>55</v>
      </c>
      <c r="C32" s="20" t="s">
        <v>78</v>
      </c>
      <c r="D32" s="21">
        <v>30</v>
      </c>
      <c r="E32" s="22">
        <v>282</v>
      </c>
      <c r="F32" s="23">
        <v>500</v>
      </c>
      <c r="G32" s="24">
        <v>44893</v>
      </c>
      <c r="H32" s="25">
        <v>600</v>
      </c>
      <c r="I32" s="25">
        <f t="shared" si="0"/>
        <v>182</v>
      </c>
      <c r="J32" s="26">
        <f t="shared" si="2"/>
        <v>5460</v>
      </c>
    </row>
    <row r="33" spans="1:10" ht="15.75" x14ac:dyDescent="0.25">
      <c r="A33" s="2"/>
      <c r="B33" s="15" t="s">
        <v>19</v>
      </c>
      <c r="C33" s="20" t="s">
        <v>68</v>
      </c>
      <c r="D33" s="21">
        <v>22</v>
      </c>
      <c r="E33" s="22">
        <v>54</v>
      </c>
      <c r="F33" s="23">
        <v>135</v>
      </c>
      <c r="G33" s="24">
        <v>44893</v>
      </c>
      <c r="H33" s="25">
        <v>100</v>
      </c>
      <c r="I33" s="25">
        <f t="shared" si="0"/>
        <v>89</v>
      </c>
      <c r="J33" s="26">
        <f t="shared" si="2"/>
        <v>1958</v>
      </c>
    </row>
    <row r="34" spans="1:10" ht="15.75" x14ac:dyDescent="0.25">
      <c r="A34" s="2"/>
      <c r="B34" s="15" t="s">
        <v>54</v>
      </c>
      <c r="C34" s="20" t="s">
        <v>80</v>
      </c>
      <c r="D34" s="21">
        <v>100</v>
      </c>
      <c r="E34" s="22"/>
      <c r="F34" s="23"/>
      <c r="G34" s="24"/>
      <c r="H34" s="25"/>
      <c r="I34" s="25">
        <f t="shared" si="0"/>
        <v>0</v>
      </c>
      <c r="J34" s="26">
        <f t="shared" si="2"/>
        <v>0</v>
      </c>
    </row>
    <row r="35" spans="1:10" ht="15.75" x14ac:dyDescent="0.25">
      <c r="A35" s="2"/>
      <c r="B35" s="15" t="s">
        <v>119</v>
      </c>
      <c r="C35" s="20" t="s">
        <v>120</v>
      </c>
      <c r="D35" s="21">
        <v>480</v>
      </c>
      <c r="E35" s="22">
        <v>2</v>
      </c>
      <c r="F35" s="23"/>
      <c r="G35" s="24"/>
      <c r="H35" s="25">
        <v>1</v>
      </c>
      <c r="I35" s="25">
        <f t="shared" si="0"/>
        <v>1</v>
      </c>
      <c r="J35" s="26">
        <f t="shared" si="2"/>
        <v>480</v>
      </c>
    </row>
    <row r="36" spans="1:10" ht="15.75" x14ac:dyDescent="0.25">
      <c r="A36" s="2"/>
      <c r="B36" s="15" t="s">
        <v>16</v>
      </c>
      <c r="C36" s="20" t="s">
        <v>68</v>
      </c>
      <c r="D36" s="21">
        <v>50</v>
      </c>
      <c r="E36" s="22">
        <v>5</v>
      </c>
      <c r="F36" s="23">
        <v>22</v>
      </c>
      <c r="G36" s="24">
        <v>44893</v>
      </c>
      <c r="H36" s="25">
        <v>15</v>
      </c>
      <c r="I36" s="25">
        <f t="shared" si="0"/>
        <v>12</v>
      </c>
      <c r="J36" s="26">
        <f t="shared" si="2"/>
        <v>600</v>
      </c>
    </row>
    <row r="37" spans="1:10" ht="15.75" x14ac:dyDescent="0.25">
      <c r="A37" s="2"/>
      <c r="B37" s="15" t="s">
        <v>117</v>
      </c>
      <c r="C37" s="39" t="s">
        <v>118</v>
      </c>
      <c r="D37" s="21">
        <v>90</v>
      </c>
      <c r="E37" s="22">
        <v>0</v>
      </c>
      <c r="F37" s="23">
        <v>7</v>
      </c>
      <c r="G37" s="24">
        <v>44893</v>
      </c>
      <c r="H37" s="25">
        <v>4</v>
      </c>
      <c r="I37" s="25">
        <f t="shared" si="0"/>
        <v>3</v>
      </c>
      <c r="J37" s="26">
        <f t="shared" si="2"/>
        <v>270</v>
      </c>
    </row>
    <row r="38" spans="1:10" ht="15.75" x14ac:dyDescent="0.25">
      <c r="A38" s="2"/>
      <c r="B38" s="15" t="s">
        <v>17</v>
      </c>
      <c r="C38" s="20" t="s">
        <v>78</v>
      </c>
      <c r="D38" s="21">
        <v>80</v>
      </c>
      <c r="E38" s="22">
        <v>15</v>
      </c>
      <c r="F38" s="23">
        <v>58</v>
      </c>
      <c r="G38" s="24">
        <v>44893</v>
      </c>
      <c r="H38" s="25">
        <v>15</v>
      </c>
      <c r="I38" s="25">
        <f t="shared" si="0"/>
        <v>58</v>
      </c>
      <c r="J38" s="26">
        <f t="shared" si="2"/>
        <v>4640</v>
      </c>
    </row>
    <row r="39" spans="1:10" ht="15.75" x14ac:dyDescent="0.25">
      <c r="A39" s="2"/>
      <c r="B39" s="15" t="s">
        <v>24</v>
      </c>
      <c r="C39" s="20" t="s">
        <v>68</v>
      </c>
      <c r="D39" s="21">
        <v>15</v>
      </c>
      <c r="E39" s="22">
        <v>45</v>
      </c>
      <c r="F39" s="23">
        <v>155</v>
      </c>
      <c r="G39" s="24">
        <v>44879</v>
      </c>
      <c r="H39" s="25">
        <v>200</v>
      </c>
      <c r="I39" s="25">
        <f t="shared" si="0"/>
        <v>0</v>
      </c>
      <c r="J39" s="26">
        <f t="shared" si="2"/>
        <v>0</v>
      </c>
    </row>
    <row r="40" spans="1:10" ht="15.75" x14ac:dyDescent="0.25">
      <c r="A40" s="2"/>
      <c r="B40" s="15" t="s">
        <v>157</v>
      </c>
      <c r="C40" s="20" t="s">
        <v>68</v>
      </c>
      <c r="D40" s="21"/>
      <c r="E40" s="22">
        <v>0</v>
      </c>
      <c r="F40" s="23">
        <v>200</v>
      </c>
      <c r="G40" s="24">
        <v>44887</v>
      </c>
      <c r="H40" s="25">
        <v>200</v>
      </c>
      <c r="I40" s="25">
        <f t="shared" si="0"/>
        <v>0</v>
      </c>
      <c r="J40" s="26"/>
    </row>
    <row r="41" spans="1:10" ht="15.75" x14ac:dyDescent="0.25">
      <c r="A41" s="2"/>
      <c r="B41" s="15" t="s">
        <v>109</v>
      </c>
      <c r="C41" s="20" t="s">
        <v>68</v>
      </c>
      <c r="D41" s="21">
        <v>15</v>
      </c>
      <c r="E41" s="22">
        <v>220</v>
      </c>
      <c r="F41" s="23">
        <v>500</v>
      </c>
      <c r="G41" s="24">
        <v>44893</v>
      </c>
      <c r="H41" s="25">
        <v>720</v>
      </c>
      <c r="I41" s="25">
        <f t="shared" si="0"/>
        <v>0</v>
      </c>
      <c r="J41" s="26">
        <f t="shared" si="2"/>
        <v>0</v>
      </c>
    </row>
    <row r="42" spans="1:10" ht="15.75" x14ac:dyDescent="0.25">
      <c r="A42" s="2"/>
      <c r="B42" s="31" t="s">
        <v>110</v>
      </c>
      <c r="C42" s="32" t="s">
        <v>78</v>
      </c>
      <c r="D42" s="41">
        <v>25</v>
      </c>
      <c r="E42" s="34">
        <v>50</v>
      </c>
      <c r="F42" s="35">
        <v>158</v>
      </c>
      <c r="G42" s="24">
        <v>44893</v>
      </c>
      <c r="H42" s="36">
        <v>200</v>
      </c>
      <c r="I42" s="25">
        <f t="shared" si="0"/>
        <v>8</v>
      </c>
      <c r="J42" s="26">
        <f t="shared" si="2"/>
        <v>200</v>
      </c>
    </row>
    <row r="43" spans="1:10" ht="15.75" x14ac:dyDescent="0.25">
      <c r="A43" s="2"/>
      <c r="B43" s="31" t="s">
        <v>151</v>
      </c>
      <c r="C43" s="32" t="s">
        <v>113</v>
      </c>
      <c r="D43" s="41"/>
      <c r="E43" s="34">
        <v>53</v>
      </c>
      <c r="F43" s="35">
        <v>120</v>
      </c>
      <c r="G43" s="24">
        <v>44887</v>
      </c>
      <c r="H43" s="36">
        <v>80</v>
      </c>
      <c r="I43" s="25">
        <f t="shared" si="0"/>
        <v>93</v>
      </c>
      <c r="J43" s="26">
        <f t="shared" si="2"/>
        <v>0</v>
      </c>
    </row>
    <row r="44" spans="1:10" ht="15.75" x14ac:dyDescent="0.25">
      <c r="A44" s="2"/>
      <c r="B44" s="15" t="s">
        <v>144</v>
      </c>
      <c r="C44" s="20" t="s">
        <v>78</v>
      </c>
      <c r="D44" s="21">
        <v>35</v>
      </c>
      <c r="E44" s="22">
        <v>15</v>
      </c>
      <c r="F44" s="23">
        <v>180</v>
      </c>
      <c r="G44" s="24">
        <v>44893</v>
      </c>
      <c r="H44" s="25">
        <v>100</v>
      </c>
      <c r="I44" s="25">
        <f t="shared" si="0"/>
        <v>95</v>
      </c>
      <c r="J44" s="26">
        <f t="shared" si="2"/>
        <v>3325</v>
      </c>
    </row>
    <row r="45" spans="1:10" ht="15.75" x14ac:dyDescent="0.25">
      <c r="A45" s="2"/>
      <c r="B45" s="31" t="s">
        <v>133</v>
      </c>
      <c r="C45" s="32" t="s">
        <v>118</v>
      </c>
      <c r="D45" s="41"/>
      <c r="E45" s="34"/>
      <c r="F45" s="35"/>
      <c r="G45" s="24"/>
      <c r="H45" s="36"/>
      <c r="I45" s="37">
        <f>+SUM(E45:F45)-H45</f>
        <v>0</v>
      </c>
      <c r="J45" s="38">
        <f t="shared" si="2"/>
        <v>0</v>
      </c>
    </row>
    <row r="46" spans="1:10" ht="15.75" x14ac:dyDescent="0.25">
      <c r="A46" s="2"/>
      <c r="B46" s="15" t="s">
        <v>129</v>
      </c>
      <c r="C46" s="20" t="s">
        <v>130</v>
      </c>
      <c r="D46" s="21">
        <v>70</v>
      </c>
      <c r="E46" s="22">
        <v>25</v>
      </c>
      <c r="F46" s="23">
        <v>30</v>
      </c>
      <c r="G46" s="24">
        <v>44893</v>
      </c>
      <c r="H46" s="25">
        <v>15</v>
      </c>
      <c r="I46" s="25">
        <f>+SUM(E46:F46)-H46</f>
        <v>40</v>
      </c>
      <c r="J46" s="26">
        <f t="shared" si="2"/>
        <v>2800</v>
      </c>
    </row>
    <row r="47" spans="1:10" ht="15.75" x14ac:dyDescent="0.25">
      <c r="A47" s="2"/>
      <c r="B47" s="15" t="s">
        <v>28</v>
      </c>
      <c r="C47" s="20" t="s">
        <v>78</v>
      </c>
      <c r="D47" s="21">
        <v>51</v>
      </c>
      <c r="E47" s="25">
        <v>132</v>
      </c>
      <c r="F47" s="23">
        <v>600</v>
      </c>
      <c r="G47" s="24">
        <v>44893</v>
      </c>
      <c r="H47" s="25">
        <v>600</v>
      </c>
      <c r="I47" s="25">
        <f>+SUM(E47:F47)-H47</f>
        <v>132</v>
      </c>
      <c r="J47" s="26">
        <f t="shared" si="2"/>
        <v>6732</v>
      </c>
    </row>
    <row r="48" spans="1:10" ht="15.75" x14ac:dyDescent="0.25">
      <c r="A48" s="2"/>
      <c r="B48" s="15" t="s">
        <v>20</v>
      </c>
      <c r="C48" s="20" t="s">
        <v>78</v>
      </c>
      <c r="D48" s="21">
        <v>25</v>
      </c>
      <c r="E48" s="22">
        <v>188</v>
      </c>
      <c r="F48" s="23">
        <v>400</v>
      </c>
      <c r="G48" s="24">
        <v>44893</v>
      </c>
      <c r="H48" s="25">
        <v>350</v>
      </c>
      <c r="I48" s="25">
        <f>+SUM(E48:F48)-H48</f>
        <v>238</v>
      </c>
      <c r="J48" s="26">
        <f t="shared" si="2"/>
        <v>5950</v>
      </c>
    </row>
    <row r="49" spans="1:10" ht="15.75" x14ac:dyDescent="0.3">
      <c r="A49" s="2"/>
      <c r="B49" s="42" t="s">
        <v>85</v>
      </c>
      <c r="C49" s="43"/>
      <c r="D49" s="43"/>
      <c r="E49" s="43"/>
      <c r="F49" s="43"/>
      <c r="G49" s="44"/>
      <c r="H49" s="43"/>
      <c r="I49" s="25">
        <f t="shared" ref="I49:I58" si="3">+SUM(E49:F49)-H49</f>
        <v>0</v>
      </c>
      <c r="J49" s="45"/>
    </row>
    <row r="50" spans="1:10" s="6" customFormat="1" ht="16.5" x14ac:dyDescent="0.3">
      <c r="A50" s="4"/>
      <c r="B50" s="31" t="s">
        <v>89</v>
      </c>
      <c r="C50" s="32" t="s">
        <v>78</v>
      </c>
      <c r="D50" s="41">
        <v>139</v>
      </c>
      <c r="E50" s="34">
        <v>0</v>
      </c>
      <c r="F50" s="46"/>
      <c r="G50" s="24"/>
      <c r="H50" s="36"/>
      <c r="I50" s="25">
        <f t="shared" si="3"/>
        <v>0</v>
      </c>
      <c r="J50" s="38">
        <f t="shared" ref="J50:J58" si="4">D50*I50</f>
        <v>0</v>
      </c>
    </row>
    <row r="51" spans="1:10" s="6" customFormat="1" ht="16.5" x14ac:dyDescent="0.3">
      <c r="A51" s="4"/>
      <c r="B51" s="31" t="s">
        <v>131</v>
      </c>
      <c r="C51" s="32" t="s">
        <v>78</v>
      </c>
      <c r="D51" s="41">
        <v>140</v>
      </c>
      <c r="E51" s="34">
        <v>0</v>
      </c>
      <c r="F51" s="46"/>
      <c r="G51" s="24"/>
      <c r="H51" s="36"/>
      <c r="I51" s="25">
        <f t="shared" si="3"/>
        <v>0</v>
      </c>
      <c r="J51" s="38">
        <f t="shared" si="4"/>
        <v>0</v>
      </c>
    </row>
    <row r="52" spans="1:10" ht="15.75" x14ac:dyDescent="0.25">
      <c r="A52" s="2"/>
      <c r="B52" s="31" t="s">
        <v>102</v>
      </c>
      <c r="C52" s="32" t="s">
        <v>75</v>
      </c>
      <c r="D52" s="41">
        <v>533.22</v>
      </c>
      <c r="E52" s="34">
        <v>40</v>
      </c>
      <c r="F52" s="46"/>
      <c r="G52" s="24"/>
      <c r="H52" s="36">
        <v>40</v>
      </c>
      <c r="I52" s="25">
        <f t="shared" si="3"/>
        <v>0</v>
      </c>
      <c r="J52" s="38">
        <f t="shared" si="4"/>
        <v>0</v>
      </c>
    </row>
    <row r="53" spans="1:10" ht="15.75" x14ac:dyDescent="0.25">
      <c r="A53" s="2"/>
      <c r="B53" s="31" t="s">
        <v>154</v>
      </c>
      <c r="C53" s="32" t="s">
        <v>78</v>
      </c>
      <c r="D53" s="41">
        <v>210</v>
      </c>
      <c r="E53" s="34">
        <v>1181</v>
      </c>
      <c r="F53" s="46">
        <v>809</v>
      </c>
      <c r="G53" s="24">
        <v>44883</v>
      </c>
      <c r="H53" s="36">
        <v>1000</v>
      </c>
      <c r="I53" s="25">
        <f t="shared" si="3"/>
        <v>990</v>
      </c>
      <c r="J53" s="38">
        <f t="shared" si="4"/>
        <v>207900</v>
      </c>
    </row>
    <row r="54" spans="1:10" ht="15.75" x14ac:dyDescent="0.25">
      <c r="A54" s="2"/>
      <c r="B54" s="15" t="s">
        <v>87</v>
      </c>
      <c r="C54" s="20" t="s">
        <v>78</v>
      </c>
      <c r="D54" s="21">
        <v>198</v>
      </c>
      <c r="E54" s="22">
        <v>335</v>
      </c>
      <c r="F54" s="47">
        <v>432</v>
      </c>
      <c r="G54" s="24">
        <v>44883</v>
      </c>
      <c r="H54" s="25">
        <v>300</v>
      </c>
      <c r="I54" s="25">
        <f t="shared" si="3"/>
        <v>467</v>
      </c>
      <c r="J54" s="26">
        <f t="shared" si="4"/>
        <v>92466</v>
      </c>
    </row>
    <row r="55" spans="1:10" ht="15.75" x14ac:dyDescent="0.25">
      <c r="A55" s="2"/>
      <c r="B55" s="15" t="s">
        <v>90</v>
      </c>
      <c r="C55" s="20" t="s">
        <v>78</v>
      </c>
      <c r="D55" s="21">
        <v>78</v>
      </c>
      <c r="E55" s="22">
        <v>535</v>
      </c>
      <c r="F55" s="47">
        <v>1732</v>
      </c>
      <c r="G55" s="24">
        <v>44883</v>
      </c>
      <c r="H55" s="25">
        <v>1000</v>
      </c>
      <c r="I55" s="25">
        <f t="shared" si="3"/>
        <v>1267</v>
      </c>
      <c r="J55" s="26">
        <f t="shared" si="4"/>
        <v>98826</v>
      </c>
    </row>
    <row r="56" spans="1:10" ht="15.75" x14ac:dyDescent="0.25">
      <c r="A56" s="2"/>
      <c r="B56" s="15" t="s">
        <v>88</v>
      </c>
      <c r="C56" s="20" t="s">
        <v>78</v>
      </c>
      <c r="D56" s="21">
        <v>90</v>
      </c>
      <c r="E56" s="22">
        <v>1417</v>
      </c>
      <c r="F56" s="47">
        <v>166</v>
      </c>
      <c r="G56" s="24">
        <v>44867</v>
      </c>
      <c r="H56" s="25">
        <v>800</v>
      </c>
      <c r="I56" s="25">
        <f t="shared" si="3"/>
        <v>783</v>
      </c>
      <c r="J56" s="26">
        <f t="shared" si="4"/>
        <v>70470</v>
      </c>
    </row>
    <row r="57" spans="1:10" ht="15.75" x14ac:dyDescent="0.25">
      <c r="A57" s="2"/>
      <c r="B57" s="48" t="s">
        <v>5</v>
      </c>
      <c r="C57" s="32" t="s">
        <v>81</v>
      </c>
      <c r="D57" s="41">
        <v>1584</v>
      </c>
      <c r="E57" s="34">
        <v>214</v>
      </c>
      <c r="F57" s="46"/>
      <c r="G57" s="24"/>
      <c r="H57" s="36">
        <v>200</v>
      </c>
      <c r="I57" s="25">
        <f t="shared" si="3"/>
        <v>14</v>
      </c>
      <c r="J57" s="38">
        <f t="shared" si="4"/>
        <v>22176</v>
      </c>
    </row>
    <row r="58" spans="1:10" ht="15.75" x14ac:dyDescent="0.25">
      <c r="A58" s="2"/>
      <c r="B58" s="15" t="s">
        <v>86</v>
      </c>
      <c r="C58" s="20" t="s">
        <v>78</v>
      </c>
      <c r="D58" s="21">
        <v>109</v>
      </c>
      <c r="E58" s="22">
        <v>514</v>
      </c>
      <c r="F58" s="47">
        <v>163</v>
      </c>
      <c r="G58" s="24">
        <v>44867</v>
      </c>
      <c r="H58" s="25">
        <v>400</v>
      </c>
      <c r="I58" s="25">
        <f t="shared" si="3"/>
        <v>277</v>
      </c>
      <c r="J58" s="26">
        <f t="shared" si="4"/>
        <v>30193</v>
      </c>
    </row>
    <row r="59" spans="1:10" ht="15.75" x14ac:dyDescent="0.3">
      <c r="A59" s="2"/>
      <c r="B59" s="42" t="s">
        <v>91</v>
      </c>
      <c r="C59" s="43"/>
      <c r="D59" s="43"/>
      <c r="E59" s="43"/>
      <c r="F59" s="43"/>
      <c r="G59" s="44"/>
      <c r="H59" s="43"/>
      <c r="I59" s="43"/>
      <c r="J59" s="45"/>
    </row>
    <row r="60" spans="1:10" ht="16.5" x14ac:dyDescent="0.3">
      <c r="A60" s="4"/>
      <c r="B60" s="15" t="s">
        <v>38</v>
      </c>
      <c r="C60" s="20" t="s">
        <v>78</v>
      </c>
      <c r="D60" s="21">
        <v>78</v>
      </c>
      <c r="E60" s="28">
        <v>0</v>
      </c>
      <c r="F60" s="49"/>
      <c r="G60" s="24"/>
      <c r="H60" s="50" t="s">
        <v>148</v>
      </c>
      <c r="I60" s="28" t="e">
        <f t="shared" ref="I60:I65" si="5">+SUM(E60:F60)-H60</f>
        <v>#VALUE!</v>
      </c>
      <c r="J60" s="26" t="e">
        <f t="shared" ref="J60:J65" si="6">D60*I60</f>
        <v>#VALUE!</v>
      </c>
    </row>
    <row r="61" spans="1:10" ht="16.5" x14ac:dyDescent="0.3">
      <c r="A61" s="4"/>
      <c r="B61" s="15" t="s">
        <v>137</v>
      </c>
      <c r="C61" s="20" t="s">
        <v>78</v>
      </c>
      <c r="D61" s="21">
        <v>25.6</v>
      </c>
      <c r="E61" s="25"/>
      <c r="F61" s="23">
        <v>625</v>
      </c>
      <c r="G61" s="24">
        <v>44886</v>
      </c>
      <c r="H61" s="50">
        <v>625</v>
      </c>
      <c r="I61" s="25">
        <f t="shared" si="5"/>
        <v>0</v>
      </c>
      <c r="J61" s="26">
        <f t="shared" si="6"/>
        <v>0</v>
      </c>
    </row>
    <row r="62" spans="1:10" s="6" customFormat="1" ht="16.5" x14ac:dyDescent="0.3">
      <c r="A62" s="2"/>
      <c r="B62" s="15" t="s">
        <v>138</v>
      </c>
      <c r="C62" s="20" t="s">
        <v>78</v>
      </c>
      <c r="D62" s="21">
        <v>37</v>
      </c>
      <c r="E62" s="28">
        <v>29</v>
      </c>
      <c r="F62" s="23"/>
      <c r="G62" s="24"/>
      <c r="H62" s="50">
        <v>29</v>
      </c>
      <c r="I62" s="25">
        <f t="shared" si="5"/>
        <v>0</v>
      </c>
      <c r="J62" s="26">
        <f t="shared" si="6"/>
        <v>0</v>
      </c>
    </row>
    <row r="63" spans="1:10" s="6" customFormat="1" ht="16.5" x14ac:dyDescent="0.3">
      <c r="A63" s="2"/>
      <c r="B63" s="15" t="s">
        <v>139</v>
      </c>
      <c r="C63" s="20" t="s">
        <v>78</v>
      </c>
      <c r="D63" s="21">
        <v>65</v>
      </c>
      <c r="E63" s="25">
        <v>20</v>
      </c>
      <c r="F63" s="23"/>
      <c r="G63" s="24"/>
      <c r="H63" s="50">
        <v>20</v>
      </c>
      <c r="I63" s="25">
        <f t="shared" si="5"/>
        <v>0</v>
      </c>
      <c r="J63" s="26">
        <f t="shared" si="6"/>
        <v>0</v>
      </c>
    </row>
    <row r="64" spans="1:10" ht="15.75" x14ac:dyDescent="0.25">
      <c r="A64" s="2"/>
      <c r="B64" s="15" t="s">
        <v>37</v>
      </c>
      <c r="C64" s="20" t="s">
        <v>78</v>
      </c>
      <c r="D64" s="21">
        <v>50.9</v>
      </c>
      <c r="E64" s="25">
        <v>52</v>
      </c>
      <c r="F64" s="23"/>
      <c r="G64" s="24"/>
      <c r="H64" s="50">
        <v>52</v>
      </c>
      <c r="I64" s="25">
        <f t="shared" si="5"/>
        <v>0</v>
      </c>
      <c r="J64" s="26">
        <f t="shared" si="6"/>
        <v>0</v>
      </c>
    </row>
    <row r="65" spans="1:10" ht="15.75" x14ac:dyDescent="0.25">
      <c r="A65" s="2"/>
      <c r="B65" s="15" t="s">
        <v>36</v>
      </c>
      <c r="C65" s="20" t="s">
        <v>78</v>
      </c>
      <c r="D65" s="21">
        <v>80.599999999999994</v>
      </c>
      <c r="E65" s="25">
        <v>50</v>
      </c>
      <c r="F65" s="23"/>
      <c r="G65" s="24"/>
      <c r="H65" s="50">
        <v>50</v>
      </c>
      <c r="I65" s="25">
        <f t="shared" si="5"/>
        <v>0</v>
      </c>
      <c r="J65" s="26">
        <f t="shared" si="6"/>
        <v>0</v>
      </c>
    </row>
    <row r="66" spans="1:10" ht="15.75" x14ac:dyDescent="0.3">
      <c r="A66" s="2"/>
      <c r="B66" s="42" t="s">
        <v>92</v>
      </c>
      <c r="C66" s="43"/>
      <c r="D66" s="43"/>
      <c r="E66" s="43"/>
      <c r="F66" s="43"/>
      <c r="G66" s="44"/>
      <c r="H66" s="43"/>
      <c r="I66" s="43"/>
      <c r="J66" s="45"/>
    </row>
    <row r="67" spans="1:10" ht="16.5" x14ac:dyDescent="0.3">
      <c r="A67" s="4"/>
      <c r="B67" s="16" t="s">
        <v>165</v>
      </c>
      <c r="C67" s="20" t="s">
        <v>78</v>
      </c>
      <c r="D67" s="21">
        <v>148.75</v>
      </c>
      <c r="E67" s="22">
        <v>0</v>
      </c>
      <c r="F67" s="23">
        <v>123.2</v>
      </c>
      <c r="G67" s="24">
        <v>44894</v>
      </c>
      <c r="H67" s="25">
        <v>40</v>
      </c>
      <c r="I67" s="25">
        <f>+SUM(E67:F67)-H67</f>
        <v>83.2</v>
      </c>
      <c r="J67" s="26">
        <f>D67*I67</f>
        <v>12376</v>
      </c>
    </row>
    <row r="68" spans="1:10" s="6" customFormat="1" ht="16.5" x14ac:dyDescent="0.3">
      <c r="A68" s="2"/>
      <c r="B68" s="16" t="s">
        <v>8</v>
      </c>
      <c r="C68" s="20" t="s">
        <v>78</v>
      </c>
      <c r="D68" s="51">
        <v>163.49</v>
      </c>
      <c r="E68" s="22">
        <v>0</v>
      </c>
      <c r="F68" s="23"/>
      <c r="G68" s="24"/>
      <c r="H68" s="25"/>
      <c r="I68" s="25">
        <f>+SUM(E68:F68)-H68</f>
        <v>0</v>
      </c>
      <c r="J68" s="26">
        <f>D68*I68</f>
        <v>0</v>
      </c>
    </row>
    <row r="69" spans="1:10" s="6" customFormat="1" ht="16.5" x14ac:dyDescent="0.3">
      <c r="A69" s="2"/>
      <c r="B69" s="16" t="s">
        <v>123</v>
      </c>
      <c r="C69" s="20" t="s">
        <v>113</v>
      </c>
      <c r="D69" s="51">
        <v>118</v>
      </c>
      <c r="E69" s="22">
        <v>0</v>
      </c>
      <c r="F69" s="23"/>
      <c r="G69" s="24"/>
      <c r="H69" s="25"/>
      <c r="I69" s="25">
        <f t="shared" ref="I69:I70" si="7">+SUM(E69:F69)-H69</f>
        <v>0</v>
      </c>
      <c r="J69" s="26">
        <f>D69*I69</f>
        <v>0</v>
      </c>
    </row>
    <row r="70" spans="1:10" ht="15.75" x14ac:dyDescent="0.25">
      <c r="A70" s="2"/>
      <c r="B70" s="16" t="s">
        <v>9</v>
      </c>
      <c r="C70" s="20" t="s">
        <v>68</v>
      </c>
      <c r="D70" s="21">
        <v>90</v>
      </c>
      <c r="E70" s="22">
        <v>0</v>
      </c>
      <c r="F70" s="23"/>
      <c r="G70" s="24"/>
      <c r="H70" s="25"/>
      <c r="I70" s="25">
        <f t="shared" si="7"/>
        <v>0</v>
      </c>
      <c r="J70" s="26">
        <f>D70*I70</f>
        <v>0</v>
      </c>
    </row>
    <row r="71" spans="1:10" ht="15.75" x14ac:dyDescent="0.3">
      <c r="A71" s="2"/>
      <c r="B71" s="42" t="s">
        <v>93</v>
      </c>
      <c r="C71" s="43"/>
      <c r="D71" s="43"/>
      <c r="E71" s="43"/>
      <c r="F71" s="43"/>
      <c r="G71" s="44"/>
      <c r="H71" s="43"/>
      <c r="I71" s="43"/>
      <c r="J71" s="45"/>
    </row>
    <row r="72" spans="1:10" ht="16.5" x14ac:dyDescent="0.3">
      <c r="A72" s="4"/>
      <c r="B72" s="15" t="s">
        <v>14</v>
      </c>
      <c r="C72" s="20" t="s">
        <v>68</v>
      </c>
      <c r="D72" s="21">
        <v>70.42</v>
      </c>
      <c r="E72" s="28">
        <v>335</v>
      </c>
      <c r="F72" s="23">
        <v>400</v>
      </c>
      <c r="G72" s="24">
        <v>44895</v>
      </c>
      <c r="H72" s="25">
        <v>400</v>
      </c>
      <c r="I72" s="25">
        <f>+SUM(E72:F72)-H72</f>
        <v>335</v>
      </c>
      <c r="J72" s="26">
        <f t="shared" ref="J72:J81" si="8">D72*I72</f>
        <v>23590.7</v>
      </c>
    </row>
    <row r="73" spans="1:10" s="6" customFormat="1" ht="16.5" x14ac:dyDescent="0.3">
      <c r="A73" s="2"/>
      <c r="B73" s="15" t="s">
        <v>34</v>
      </c>
      <c r="C73" s="20" t="s">
        <v>68</v>
      </c>
      <c r="D73" s="21">
        <v>407.55</v>
      </c>
      <c r="E73" s="28">
        <v>0</v>
      </c>
      <c r="F73" s="60">
        <v>50</v>
      </c>
      <c r="G73" s="24">
        <v>44895</v>
      </c>
      <c r="H73" s="28">
        <v>30</v>
      </c>
      <c r="I73" s="25">
        <f>+SUM(E73:F73)-H73</f>
        <v>20</v>
      </c>
      <c r="J73" s="26">
        <f t="shared" si="8"/>
        <v>8151</v>
      </c>
    </row>
    <row r="74" spans="1:10" ht="15.75" x14ac:dyDescent="0.25">
      <c r="A74" s="2"/>
      <c r="B74" s="15" t="s">
        <v>13</v>
      </c>
      <c r="C74" s="20" t="s">
        <v>68</v>
      </c>
      <c r="D74" s="21">
        <v>74.760000000000005</v>
      </c>
      <c r="E74" s="28">
        <v>350</v>
      </c>
      <c r="F74" s="23"/>
      <c r="G74" s="24"/>
      <c r="H74" s="25">
        <v>200</v>
      </c>
      <c r="I74" s="25">
        <f t="shared" ref="I74:I81" si="9">+SUM(E74:F74)-H74</f>
        <v>150</v>
      </c>
      <c r="J74" s="26">
        <f t="shared" si="8"/>
        <v>11214</v>
      </c>
    </row>
    <row r="75" spans="1:10" ht="15.75" x14ac:dyDescent="0.25">
      <c r="A75" s="2"/>
      <c r="B75" s="15" t="s">
        <v>58</v>
      </c>
      <c r="C75" s="20" t="s">
        <v>68</v>
      </c>
      <c r="D75" s="21">
        <v>274</v>
      </c>
      <c r="E75" s="28">
        <v>50</v>
      </c>
      <c r="F75" s="52">
        <v>60</v>
      </c>
      <c r="G75" s="24">
        <v>44895</v>
      </c>
      <c r="H75" s="25">
        <v>30</v>
      </c>
      <c r="I75" s="25">
        <f t="shared" si="9"/>
        <v>80</v>
      </c>
      <c r="J75" s="26">
        <f t="shared" si="8"/>
        <v>21920</v>
      </c>
    </row>
    <row r="76" spans="1:10" ht="15.75" x14ac:dyDescent="0.25">
      <c r="A76" s="2"/>
      <c r="B76" s="16" t="s">
        <v>7</v>
      </c>
      <c r="C76" s="20" t="s">
        <v>78</v>
      </c>
      <c r="D76" s="21">
        <v>141.25</v>
      </c>
      <c r="E76" s="22">
        <v>0</v>
      </c>
      <c r="F76" s="23">
        <v>122</v>
      </c>
      <c r="G76" s="24">
        <v>44894</v>
      </c>
      <c r="H76" s="25">
        <v>15</v>
      </c>
      <c r="I76" s="25">
        <f t="shared" si="9"/>
        <v>107</v>
      </c>
      <c r="J76" s="26">
        <f t="shared" si="8"/>
        <v>15113.75</v>
      </c>
    </row>
    <row r="77" spans="1:10" ht="15.75" x14ac:dyDescent="0.25">
      <c r="A77" s="2"/>
      <c r="B77" s="53" t="s">
        <v>6</v>
      </c>
      <c r="C77" s="20" t="s">
        <v>78</v>
      </c>
      <c r="D77" s="21">
        <v>195</v>
      </c>
      <c r="E77" s="22">
        <v>0</v>
      </c>
      <c r="F77" s="23">
        <v>175.4</v>
      </c>
      <c r="G77" s="24">
        <v>44894</v>
      </c>
      <c r="H77" s="25">
        <v>15</v>
      </c>
      <c r="I77" s="25">
        <f t="shared" si="9"/>
        <v>160.4</v>
      </c>
      <c r="J77" s="26">
        <f t="shared" si="8"/>
        <v>31278</v>
      </c>
    </row>
    <row r="78" spans="1:10" ht="15.75" x14ac:dyDescent="0.25">
      <c r="A78" s="2"/>
      <c r="B78" s="53" t="s">
        <v>168</v>
      </c>
      <c r="C78" s="20" t="s">
        <v>78</v>
      </c>
      <c r="D78" s="21"/>
      <c r="E78" s="22"/>
      <c r="F78" s="23">
        <v>100</v>
      </c>
      <c r="G78" s="24">
        <v>44894</v>
      </c>
      <c r="H78" s="25"/>
      <c r="I78" s="25"/>
      <c r="J78" s="26"/>
    </row>
    <row r="79" spans="1:10" ht="15.75" x14ac:dyDescent="0.25">
      <c r="A79" s="2"/>
      <c r="B79" s="54" t="s">
        <v>140</v>
      </c>
      <c r="C79" s="32" t="s">
        <v>78</v>
      </c>
      <c r="D79" s="41">
        <v>137.5</v>
      </c>
      <c r="E79" s="34">
        <v>0</v>
      </c>
      <c r="F79" s="35">
        <v>47</v>
      </c>
      <c r="G79" s="24">
        <v>44894</v>
      </c>
      <c r="H79" s="36">
        <v>20</v>
      </c>
      <c r="I79" s="36">
        <f t="shared" si="9"/>
        <v>27</v>
      </c>
      <c r="J79" s="38">
        <f t="shared" si="8"/>
        <v>3712.5</v>
      </c>
    </row>
    <row r="80" spans="1:10" ht="15.75" x14ac:dyDescent="0.25">
      <c r="A80" s="2"/>
      <c r="B80" s="53" t="s">
        <v>141</v>
      </c>
      <c r="C80" s="20" t="s">
        <v>78</v>
      </c>
      <c r="D80" s="21">
        <v>197.26</v>
      </c>
      <c r="E80" s="22">
        <v>0</v>
      </c>
      <c r="F80" s="23">
        <v>22</v>
      </c>
      <c r="G80" s="24">
        <v>44894</v>
      </c>
      <c r="H80" s="25">
        <v>10</v>
      </c>
      <c r="I80" s="25">
        <f t="shared" si="9"/>
        <v>12</v>
      </c>
      <c r="J80" s="26">
        <f t="shared" si="8"/>
        <v>2367.12</v>
      </c>
    </row>
    <row r="81" spans="1:10" ht="15.75" x14ac:dyDescent="0.25">
      <c r="A81" s="2"/>
      <c r="B81" s="15" t="s">
        <v>11</v>
      </c>
      <c r="C81" s="20" t="s">
        <v>68</v>
      </c>
      <c r="D81" s="51">
        <v>44</v>
      </c>
      <c r="E81" s="22">
        <v>8</v>
      </c>
      <c r="F81" s="23"/>
      <c r="G81" s="24"/>
      <c r="H81" s="25">
        <v>4</v>
      </c>
      <c r="I81" s="25">
        <f t="shared" si="9"/>
        <v>4</v>
      </c>
      <c r="J81" s="26">
        <f t="shared" si="8"/>
        <v>176</v>
      </c>
    </row>
    <row r="82" spans="1:10" ht="15.75" x14ac:dyDescent="0.3">
      <c r="A82" s="2"/>
      <c r="B82" s="42" t="s">
        <v>94</v>
      </c>
      <c r="C82" s="43"/>
      <c r="D82" s="43"/>
      <c r="E82" s="43"/>
      <c r="F82" s="43"/>
      <c r="G82" s="44"/>
      <c r="H82" s="43"/>
      <c r="I82" s="43"/>
      <c r="J82" s="45"/>
    </row>
    <row r="83" spans="1:10" ht="16.5" x14ac:dyDescent="0.3">
      <c r="A83" s="4"/>
      <c r="B83" s="15" t="s">
        <v>51</v>
      </c>
      <c r="C83" s="20" t="s">
        <v>78</v>
      </c>
      <c r="D83" s="21">
        <v>150</v>
      </c>
      <c r="E83" s="22">
        <v>7</v>
      </c>
      <c r="F83" s="23"/>
      <c r="G83" s="24"/>
      <c r="H83" s="25">
        <v>1</v>
      </c>
      <c r="I83" s="25">
        <f t="shared" ref="I83:I121" si="10">+SUM(E83:F83)-H83</f>
        <v>6</v>
      </c>
      <c r="J83" s="26">
        <f t="shared" ref="J83:J111" si="11">D83*I83</f>
        <v>900</v>
      </c>
    </row>
    <row r="84" spans="1:10" s="6" customFormat="1" ht="16.5" x14ac:dyDescent="0.3">
      <c r="A84" s="2"/>
      <c r="B84" s="15" t="s">
        <v>40</v>
      </c>
      <c r="C84" s="20" t="s">
        <v>79</v>
      </c>
      <c r="D84" s="21">
        <v>546</v>
      </c>
      <c r="E84" s="22">
        <v>37</v>
      </c>
      <c r="F84" s="23">
        <v>40</v>
      </c>
      <c r="G84" s="24">
        <v>44895</v>
      </c>
      <c r="H84" s="25">
        <v>15</v>
      </c>
      <c r="I84" s="25">
        <f t="shared" si="10"/>
        <v>62</v>
      </c>
      <c r="J84" s="26">
        <f t="shared" si="11"/>
        <v>33852</v>
      </c>
    </row>
    <row r="85" spans="1:10" ht="15.75" x14ac:dyDescent="0.25">
      <c r="A85" s="2"/>
      <c r="B85" s="15" t="s">
        <v>107</v>
      </c>
      <c r="C85" s="20" t="s">
        <v>108</v>
      </c>
      <c r="D85" s="21">
        <v>100</v>
      </c>
      <c r="E85" s="28">
        <v>50</v>
      </c>
      <c r="F85" s="23"/>
      <c r="G85" s="24"/>
      <c r="H85" s="50">
        <v>30</v>
      </c>
      <c r="I85" s="25">
        <f t="shared" si="10"/>
        <v>20</v>
      </c>
      <c r="J85" s="26">
        <f t="shared" si="11"/>
        <v>2000</v>
      </c>
    </row>
    <row r="86" spans="1:10" ht="15.75" x14ac:dyDescent="0.25">
      <c r="A86" s="2"/>
      <c r="B86" s="15" t="s">
        <v>135</v>
      </c>
      <c r="C86" s="20" t="s">
        <v>78</v>
      </c>
      <c r="D86" s="21">
        <v>18</v>
      </c>
      <c r="E86" s="22">
        <v>0</v>
      </c>
      <c r="F86" s="23">
        <v>100</v>
      </c>
      <c r="G86" s="24">
        <v>44895</v>
      </c>
      <c r="H86" s="25">
        <v>20</v>
      </c>
      <c r="I86" s="25">
        <f t="shared" si="10"/>
        <v>80</v>
      </c>
      <c r="J86" s="26">
        <f t="shared" si="11"/>
        <v>1440</v>
      </c>
    </row>
    <row r="87" spans="1:10" ht="15.75" x14ac:dyDescent="0.25">
      <c r="A87" s="2"/>
      <c r="B87" s="15" t="s">
        <v>136</v>
      </c>
      <c r="C87" s="20" t="s">
        <v>128</v>
      </c>
      <c r="D87" s="21">
        <v>170</v>
      </c>
      <c r="E87" s="22">
        <v>18</v>
      </c>
      <c r="F87" s="23">
        <v>12</v>
      </c>
      <c r="G87" s="24">
        <v>44895</v>
      </c>
      <c r="H87" s="25">
        <v>15</v>
      </c>
      <c r="I87" s="25">
        <f t="shared" si="10"/>
        <v>15</v>
      </c>
      <c r="J87" s="26">
        <f t="shared" si="11"/>
        <v>2550</v>
      </c>
    </row>
    <row r="88" spans="1:10" ht="15.75" x14ac:dyDescent="0.25">
      <c r="A88" s="2"/>
      <c r="B88" s="15" t="s">
        <v>43</v>
      </c>
      <c r="C88" s="20" t="s">
        <v>78</v>
      </c>
      <c r="D88" s="21">
        <v>35</v>
      </c>
      <c r="E88" s="22">
        <v>294</v>
      </c>
      <c r="F88" s="23">
        <v>125</v>
      </c>
      <c r="G88" s="24">
        <v>44895</v>
      </c>
      <c r="H88" s="25">
        <v>200</v>
      </c>
      <c r="I88" s="25">
        <f t="shared" si="10"/>
        <v>219</v>
      </c>
      <c r="J88" s="26">
        <f t="shared" si="11"/>
        <v>7665</v>
      </c>
    </row>
    <row r="89" spans="1:10" ht="15.75" x14ac:dyDescent="0.25">
      <c r="A89" s="2"/>
      <c r="B89" s="15" t="s">
        <v>39</v>
      </c>
      <c r="C89" s="20" t="s">
        <v>77</v>
      </c>
      <c r="D89" s="21">
        <v>3920</v>
      </c>
      <c r="E89" s="22">
        <v>8</v>
      </c>
      <c r="F89" s="23"/>
      <c r="G89" s="24"/>
      <c r="H89" s="25"/>
      <c r="I89" s="25">
        <f t="shared" si="10"/>
        <v>8</v>
      </c>
      <c r="J89" s="26">
        <f t="shared" si="11"/>
        <v>31360</v>
      </c>
    </row>
    <row r="90" spans="1:10" ht="15.75" x14ac:dyDescent="0.25">
      <c r="A90" s="2"/>
      <c r="B90" s="15" t="s">
        <v>42</v>
      </c>
      <c r="C90" s="20" t="s">
        <v>78</v>
      </c>
      <c r="D90" s="51">
        <v>135</v>
      </c>
      <c r="E90" s="22">
        <v>70</v>
      </c>
      <c r="F90" s="23">
        <v>15</v>
      </c>
      <c r="G90" s="24">
        <v>44895</v>
      </c>
      <c r="H90" s="25">
        <v>15</v>
      </c>
      <c r="I90" s="25">
        <f t="shared" si="10"/>
        <v>70</v>
      </c>
      <c r="J90" s="26">
        <f t="shared" si="11"/>
        <v>9450</v>
      </c>
    </row>
    <row r="91" spans="1:10" ht="15.75" x14ac:dyDescent="0.25">
      <c r="A91" s="2"/>
      <c r="B91" s="15" t="s">
        <v>60</v>
      </c>
      <c r="C91" s="20" t="s">
        <v>68</v>
      </c>
      <c r="D91" s="51">
        <v>79</v>
      </c>
      <c r="E91" s="22"/>
      <c r="F91" s="23"/>
      <c r="G91" s="24"/>
      <c r="H91" s="25"/>
      <c r="I91" s="25">
        <f t="shared" si="10"/>
        <v>0</v>
      </c>
      <c r="J91" s="26">
        <f t="shared" si="11"/>
        <v>0</v>
      </c>
    </row>
    <row r="92" spans="1:10" ht="15.75" x14ac:dyDescent="0.25">
      <c r="A92" s="2"/>
      <c r="B92" s="15" t="s">
        <v>47</v>
      </c>
      <c r="C92" s="20" t="s">
        <v>68</v>
      </c>
      <c r="D92" s="21">
        <v>305</v>
      </c>
      <c r="E92" s="22">
        <v>11</v>
      </c>
      <c r="F92" s="23"/>
      <c r="G92" s="24"/>
      <c r="H92" s="30">
        <v>4</v>
      </c>
      <c r="I92" s="25">
        <f t="shared" si="10"/>
        <v>7</v>
      </c>
      <c r="J92" s="26">
        <f t="shared" si="11"/>
        <v>2135</v>
      </c>
    </row>
    <row r="93" spans="1:10" ht="15.75" x14ac:dyDescent="0.25">
      <c r="A93" s="2"/>
      <c r="B93" s="15" t="s">
        <v>96</v>
      </c>
      <c r="C93" s="20" t="s">
        <v>68</v>
      </c>
      <c r="D93" s="21">
        <v>39.6</v>
      </c>
      <c r="E93" s="50">
        <v>188</v>
      </c>
      <c r="F93" s="23"/>
      <c r="G93" s="24"/>
      <c r="H93" s="25">
        <v>40</v>
      </c>
      <c r="I93" s="25">
        <f t="shared" si="10"/>
        <v>148</v>
      </c>
      <c r="J93" s="26">
        <f t="shared" si="11"/>
        <v>5860.8</v>
      </c>
    </row>
    <row r="94" spans="1:10" ht="15.75" x14ac:dyDescent="0.25">
      <c r="A94" s="17"/>
      <c r="B94" s="15" t="s">
        <v>125</v>
      </c>
      <c r="C94" s="20" t="s">
        <v>78</v>
      </c>
      <c r="D94" s="21">
        <v>260</v>
      </c>
      <c r="E94" s="22">
        <v>70</v>
      </c>
      <c r="F94" s="23"/>
      <c r="G94" s="24"/>
      <c r="H94" s="25"/>
      <c r="I94" s="25">
        <f t="shared" si="10"/>
        <v>70</v>
      </c>
      <c r="J94" s="26">
        <f t="shared" si="11"/>
        <v>18200</v>
      </c>
    </row>
    <row r="95" spans="1:10" ht="15.75" x14ac:dyDescent="0.25">
      <c r="A95" s="2"/>
      <c r="B95" s="15" t="s">
        <v>126</v>
      </c>
      <c r="C95" s="20" t="s">
        <v>78</v>
      </c>
      <c r="D95" s="21">
        <v>255</v>
      </c>
      <c r="E95" s="22">
        <v>37</v>
      </c>
      <c r="F95" s="23"/>
      <c r="G95" s="24"/>
      <c r="H95" s="25"/>
      <c r="I95" s="25">
        <f t="shared" si="10"/>
        <v>37</v>
      </c>
      <c r="J95" s="26">
        <f t="shared" si="11"/>
        <v>9435</v>
      </c>
    </row>
    <row r="96" spans="1:10" ht="15.75" x14ac:dyDescent="0.25">
      <c r="A96" s="2"/>
      <c r="B96" s="15" t="s">
        <v>142</v>
      </c>
      <c r="C96" s="20" t="s">
        <v>78</v>
      </c>
      <c r="D96" s="21">
        <v>682</v>
      </c>
      <c r="E96" s="22">
        <v>30</v>
      </c>
      <c r="F96" s="23"/>
      <c r="G96" s="24"/>
      <c r="H96" s="25">
        <v>10</v>
      </c>
      <c r="I96" s="25">
        <f t="shared" si="10"/>
        <v>20</v>
      </c>
      <c r="J96" s="26">
        <f t="shared" si="11"/>
        <v>13640</v>
      </c>
    </row>
    <row r="97" spans="1:65" ht="15.75" x14ac:dyDescent="0.25">
      <c r="A97" s="2"/>
      <c r="B97" s="15" t="s">
        <v>127</v>
      </c>
      <c r="C97" s="20" t="s">
        <v>78</v>
      </c>
      <c r="D97" s="21">
        <v>405</v>
      </c>
      <c r="E97" s="22">
        <v>50</v>
      </c>
      <c r="F97" s="23"/>
      <c r="G97" s="24"/>
      <c r="H97" s="25">
        <v>15</v>
      </c>
      <c r="I97" s="25">
        <f t="shared" si="10"/>
        <v>35</v>
      </c>
      <c r="J97" s="26">
        <f t="shared" si="11"/>
        <v>14175</v>
      </c>
    </row>
    <row r="98" spans="1:65" ht="15.75" x14ac:dyDescent="0.25">
      <c r="A98" s="2"/>
      <c r="B98" s="15" t="s">
        <v>46</v>
      </c>
      <c r="C98" s="20" t="s">
        <v>77</v>
      </c>
      <c r="D98" s="51">
        <v>29</v>
      </c>
      <c r="E98" s="22">
        <v>5</v>
      </c>
      <c r="F98" s="23"/>
      <c r="G98" s="24"/>
      <c r="H98" s="25"/>
      <c r="I98" s="25">
        <f t="shared" si="10"/>
        <v>5</v>
      </c>
      <c r="J98" s="26">
        <f t="shared" si="11"/>
        <v>145</v>
      </c>
    </row>
    <row r="99" spans="1:65" ht="15.75" x14ac:dyDescent="0.25">
      <c r="A99" s="2"/>
      <c r="B99" s="15" t="s">
        <v>32</v>
      </c>
      <c r="C99" s="20" t="s">
        <v>77</v>
      </c>
      <c r="D99" s="21">
        <v>140</v>
      </c>
      <c r="E99" s="22">
        <v>31</v>
      </c>
      <c r="F99" s="23"/>
      <c r="G99" s="24"/>
      <c r="H99" s="25">
        <v>20</v>
      </c>
      <c r="I99" s="25">
        <f t="shared" si="10"/>
        <v>11</v>
      </c>
      <c r="J99" s="26">
        <f t="shared" si="11"/>
        <v>1540</v>
      </c>
    </row>
    <row r="100" spans="1:65" ht="15.75" x14ac:dyDescent="0.25">
      <c r="A100" s="2"/>
      <c r="B100" s="15" t="s">
        <v>52</v>
      </c>
      <c r="C100" s="20" t="s">
        <v>79</v>
      </c>
      <c r="D100" s="21">
        <v>308.88</v>
      </c>
      <c r="E100" s="22">
        <v>6</v>
      </c>
      <c r="F100" s="23"/>
      <c r="G100" s="24"/>
      <c r="H100" s="25"/>
      <c r="I100" s="25">
        <f t="shared" si="10"/>
        <v>6</v>
      </c>
      <c r="J100" s="26">
        <f t="shared" si="11"/>
        <v>1853.28</v>
      </c>
    </row>
    <row r="101" spans="1:65" ht="15.75" x14ac:dyDescent="0.25">
      <c r="A101" s="2"/>
      <c r="B101" s="15" t="s">
        <v>163</v>
      </c>
      <c r="C101" s="20" t="s">
        <v>164</v>
      </c>
      <c r="D101" s="21"/>
      <c r="E101" s="22">
        <v>0</v>
      </c>
      <c r="F101" s="23"/>
      <c r="G101" s="24"/>
      <c r="H101" s="25"/>
      <c r="I101" s="25">
        <f t="shared" si="10"/>
        <v>0</v>
      </c>
      <c r="J101" s="26"/>
    </row>
    <row r="102" spans="1:65" ht="15.75" x14ac:dyDescent="0.25">
      <c r="A102" s="2"/>
      <c r="B102" s="15" t="s">
        <v>12</v>
      </c>
      <c r="C102" s="20" t="s">
        <v>79</v>
      </c>
      <c r="D102" s="21">
        <v>170</v>
      </c>
      <c r="E102" s="22">
        <v>0</v>
      </c>
      <c r="F102" s="23"/>
      <c r="G102" s="24"/>
      <c r="H102" s="25"/>
      <c r="I102" s="25">
        <f t="shared" si="10"/>
        <v>0</v>
      </c>
      <c r="J102" s="26">
        <f t="shared" si="11"/>
        <v>0</v>
      </c>
    </row>
    <row r="103" spans="1:65" ht="15.75" x14ac:dyDescent="0.25">
      <c r="A103" s="2"/>
      <c r="B103" s="15" t="s">
        <v>59</v>
      </c>
      <c r="C103" s="20" t="s">
        <v>155</v>
      </c>
      <c r="D103" s="21">
        <v>147</v>
      </c>
      <c r="E103" s="22">
        <v>0</v>
      </c>
      <c r="F103" s="23"/>
      <c r="G103" s="24"/>
      <c r="H103" s="25"/>
      <c r="I103" s="25">
        <f t="shared" si="10"/>
        <v>0</v>
      </c>
      <c r="J103" s="26">
        <f t="shared" si="11"/>
        <v>0</v>
      </c>
    </row>
    <row r="104" spans="1:65" ht="15.75" x14ac:dyDescent="0.25">
      <c r="A104" s="2"/>
      <c r="B104" s="15" t="s">
        <v>156</v>
      </c>
      <c r="C104" s="20" t="s">
        <v>68</v>
      </c>
      <c r="D104" s="21"/>
      <c r="E104" s="22">
        <v>360</v>
      </c>
      <c r="F104" s="23"/>
      <c r="G104" s="24"/>
      <c r="H104" s="25">
        <v>150</v>
      </c>
      <c r="I104" s="25">
        <f t="shared" si="10"/>
        <v>210</v>
      </c>
      <c r="J104" s="26"/>
    </row>
    <row r="105" spans="1:65" ht="15.75" x14ac:dyDescent="0.25">
      <c r="A105" s="2"/>
      <c r="B105" s="15" t="s">
        <v>153</v>
      </c>
      <c r="C105" s="20" t="s">
        <v>68</v>
      </c>
      <c r="D105" s="21">
        <v>19.53</v>
      </c>
      <c r="E105" s="22">
        <v>30</v>
      </c>
      <c r="F105" s="23">
        <v>24</v>
      </c>
      <c r="G105" s="24">
        <v>44895</v>
      </c>
      <c r="H105" s="25">
        <v>24</v>
      </c>
      <c r="I105" s="25">
        <f t="shared" si="10"/>
        <v>30</v>
      </c>
      <c r="J105" s="26">
        <f t="shared" si="11"/>
        <v>585.90000000000009</v>
      </c>
    </row>
    <row r="106" spans="1:65" ht="15.75" x14ac:dyDescent="0.25">
      <c r="A106" s="2"/>
      <c r="B106" s="16" t="s">
        <v>10</v>
      </c>
      <c r="C106" s="20" t="s">
        <v>68</v>
      </c>
      <c r="D106" s="21">
        <v>200</v>
      </c>
      <c r="E106" s="22">
        <v>35</v>
      </c>
      <c r="F106" s="23"/>
      <c r="G106" s="24"/>
      <c r="H106" s="25">
        <v>15</v>
      </c>
      <c r="I106" s="25">
        <f t="shared" si="10"/>
        <v>20</v>
      </c>
      <c r="J106" s="26">
        <f t="shared" si="11"/>
        <v>4000</v>
      </c>
      <c r="AR106" s="1">
        <v>10</v>
      </c>
      <c r="AW106" s="1">
        <v>10</v>
      </c>
      <c r="BA106" s="1">
        <v>10</v>
      </c>
      <c r="BE106" s="1">
        <v>10</v>
      </c>
      <c r="BI106" s="1">
        <v>10</v>
      </c>
      <c r="BM106" s="1">
        <v>10</v>
      </c>
    </row>
    <row r="107" spans="1:65" ht="15.75" x14ac:dyDescent="0.25">
      <c r="A107" s="2"/>
      <c r="B107" s="55" t="s">
        <v>4</v>
      </c>
      <c r="C107" s="56" t="s">
        <v>76</v>
      </c>
      <c r="D107" s="21">
        <v>845</v>
      </c>
      <c r="E107" s="57">
        <v>3</v>
      </c>
      <c r="F107" s="58"/>
      <c r="G107" s="24"/>
      <c r="H107" s="59">
        <v>3</v>
      </c>
      <c r="I107" s="25">
        <f t="shared" si="10"/>
        <v>0</v>
      </c>
      <c r="J107" s="26">
        <f t="shared" si="11"/>
        <v>0</v>
      </c>
    </row>
    <row r="108" spans="1:65" ht="15.75" x14ac:dyDescent="0.25">
      <c r="A108" s="2"/>
      <c r="B108" s="55" t="s">
        <v>97</v>
      </c>
      <c r="C108" s="56" t="s">
        <v>98</v>
      </c>
      <c r="D108" s="21">
        <v>140</v>
      </c>
      <c r="E108" s="57">
        <v>0</v>
      </c>
      <c r="F108" s="58"/>
      <c r="G108" s="24"/>
      <c r="H108" s="59"/>
      <c r="I108" s="25">
        <f t="shared" si="10"/>
        <v>0</v>
      </c>
      <c r="J108" s="26">
        <f t="shared" si="11"/>
        <v>0</v>
      </c>
    </row>
    <row r="109" spans="1:65" ht="15.75" x14ac:dyDescent="0.25">
      <c r="A109" s="2"/>
      <c r="B109" s="55" t="s">
        <v>99</v>
      </c>
      <c r="C109" s="56" t="s">
        <v>98</v>
      </c>
      <c r="D109" s="21">
        <v>100</v>
      </c>
      <c r="E109" s="57">
        <v>0</v>
      </c>
      <c r="F109" s="58"/>
      <c r="G109" s="24"/>
      <c r="H109" s="59"/>
      <c r="I109" s="25">
        <f t="shared" si="10"/>
        <v>0</v>
      </c>
      <c r="J109" s="26">
        <f t="shared" si="11"/>
        <v>0</v>
      </c>
    </row>
    <row r="110" spans="1:65" ht="15.75" x14ac:dyDescent="0.25">
      <c r="A110" s="2"/>
      <c r="B110" s="15" t="s">
        <v>53</v>
      </c>
      <c r="C110" s="20" t="s">
        <v>80</v>
      </c>
      <c r="D110" s="21">
        <v>625</v>
      </c>
      <c r="E110" s="22">
        <v>3</v>
      </c>
      <c r="F110" s="23"/>
      <c r="G110" s="24"/>
      <c r="H110" s="25">
        <v>1</v>
      </c>
      <c r="I110" s="25">
        <f t="shared" si="10"/>
        <v>2</v>
      </c>
      <c r="J110" s="26">
        <f t="shared" si="11"/>
        <v>1250</v>
      </c>
    </row>
    <row r="111" spans="1:65" ht="15.75" x14ac:dyDescent="0.25">
      <c r="A111" s="2"/>
      <c r="B111" s="15" t="s">
        <v>31</v>
      </c>
      <c r="C111" s="20" t="s">
        <v>76</v>
      </c>
      <c r="D111" s="21">
        <v>257.39999999999998</v>
      </c>
      <c r="E111" s="22">
        <v>33</v>
      </c>
      <c r="F111" s="23">
        <v>20</v>
      </c>
      <c r="G111" s="24">
        <v>44895</v>
      </c>
      <c r="H111" s="25">
        <v>10</v>
      </c>
      <c r="I111" s="25">
        <f t="shared" si="10"/>
        <v>43</v>
      </c>
      <c r="J111" s="26">
        <f t="shared" si="11"/>
        <v>11068.199999999999</v>
      </c>
    </row>
    <row r="112" spans="1:65" ht="15.75" x14ac:dyDescent="0.25">
      <c r="A112" s="2"/>
      <c r="B112" s="15" t="s">
        <v>146</v>
      </c>
      <c r="C112" s="20" t="s">
        <v>76</v>
      </c>
      <c r="D112" s="21"/>
      <c r="E112" s="22">
        <v>3</v>
      </c>
      <c r="F112" s="23"/>
      <c r="G112" s="24"/>
      <c r="H112" s="25"/>
      <c r="I112" s="25">
        <f t="shared" si="10"/>
        <v>3</v>
      </c>
      <c r="J112" s="26"/>
    </row>
    <row r="113" spans="1:10" ht="15.75" x14ac:dyDescent="0.25">
      <c r="A113" s="2"/>
      <c r="B113" s="15" t="s">
        <v>124</v>
      </c>
      <c r="C113" s="20" t="s">
        <v>115</v>
      </c>
      <c r="D113" s="21">
        <v>530</v>
      </c>
      <c r="E113" s="22">
        <v>0</v>
      </c>
      <c r="F113" s="23"/>
      <c r="G113" s="24"/>
      <c r="H113" s="25"/>
      <c r="I113" s="25">
        <f t="shared" si="10"/>
        <v>0</v>
      </c>
      <c r="J113" s="26">
        <f>D113*I113</f>
        <v>0</v>
      </c>
    </row>
    <row r="114" spans="1:10" ht="15.75" x14ac:dyDescent="0.25">
      <c r="A114" s="2"/>
      <c r="B114" s="31" t="s">
        <v>48</v>
      </c>
      <c r="C114" s="32" t="s">
        <v>75</v>
      </c>
      <c r="D114" s="33">
        <v>306.77999999999997</v>
      </c>
      <c r="E114" s="34">
        <v>17</v>
      </c>
      <c r="F114" s="35">
        <v>5</v>
      </c>
      <c r="G114" s="24">
        <v>44895</v>
      </c>
      <c r="H114" s="36">
        <v>15</v>
      </c>
      <c r="I114" s="36">
        <f t="shared" si="10"/>
        <v>7</v>
      </c>
      <c r="J114" s="38">
        <f>D114*I114</f>
        <v>2147.46</v>
      </c>
    </row>
    <row r="115" spans="1:10" ht="15.75" x14ac:dyDescent="0.25">
      <c r="A115" s="2"/>
      <c r="B115" s="31" t="s">
        <v>41</v>
      </c>
      <c r="C115" s="32" t="s">
        <v>79</v>
      </c>
      <c r="D115" s="41">
        <v>420.33</v>
      </c>
      <c r="E115" s="34">
        <v>10</v>
      </c>
      <c r="F115" s="35"/>
      <c r="G115" s="24"/>
      <c r="H115" s="36">
        <v>4</v>
      </c>
      <c r="I115" s="36">
        <f t="shared" si="10"/>
        <v>6</v>
      </c>
      <c r="J115" s="38">
        <f>D115*I115</f>
        <v>2521.98</v>
      </c>
    </row>
    <row r="116" spans="1:10" ht="15.75" x14ac:dyDescent="0.25">
      <c r="A116" s="2"/>
      <c r="B116" s="31" t="s">
        <v>50</v>
      </c>
      <c r="C116" s="32" t="s">
        <v>78</v>
      </c>
      <c r="D116" s="41">
        <v>100</v>
      </c>
      <c r="E116" s="34">
        <v>0</v>
      </c>
      <c r="F116" s="35"/>
      <c r="G116" s="24"/>
      <c r="H116" s="36"/>
      <c r="I116" s="37">
        <f t="shared" si="10"/>
        <v>0</v>
      </c>
      <c r="J116" s="38">
        <f>D116*I116</f>
        <v>0</v>
      </c>
    </row>
    <row r="117" spans="1:10" ht="15.75" x14ac:dyDescent="0.25">
      <c r="A117" s="2"/>
      <c r="B117" s="15" t="s">
        <v>104</v>
      </c>
      <c r="C117" s="20" t="s">
        <v>78</v>
      </c>
      <c r="D117" s="21"/>
      <c r="E117" s="22">
        <v>17</v>
      </c>
      <c r="F117" s="23"/>
      <c r="G117" s="24"/>
      <c r="H117" s="25"/>
      <c r="I117" s="25">
        <f t="shared" si="10"/>
        <v>17</v>
      </c>
      <c r="J117" s="26"/>
    </row>
    <row r="118" spans="1:10" ht="15.75" x14ac:dyDescent="0.25">
      <c r="A118" s="2"/>
      <c r="B118" s="15" t="s">
        <v>106</v>
      </c>
      <c r="C118" s="20" t="s">
        <v>76</v>
      </c>
      <c r="D118" s="21">
        <v>193.9</v>
      </c>
      <c r="E118" s="22">
        <v>0</v>
      </c>
      <c r="F118" s="23"/>
      <c r="G118" s="24"/>
      <c r="H118" s="25"/>
      <c r="I118" s="25">
        <f t="shared" si="10"/>
        <v>0</v>
      </c>
      <c r="J118" s="26" t="s">
        <v>121</v>
      </c>
    </row>
    <row r="119" spans="1:10" ht="15.75" x14ac:dyDescent="0.25">
      <c r="A119" s="2"/>
      <c r="B119" s="16" t="s">
        <v>105</v>
      </c>
      <c r="C119" s="20" t="s">
        <v>76</v>
      </c>
      <c r="D119" s="21">
        <v>193.9</v>
      </c>
      <c r="E119" s="22">
        <v>4</v>
      </c>
      <c r="F119" s="23"/>
      <c r="G119" s="24"/>
      <c r="H119" s="25">
        <v>1</v>
      </c>
      <c r="I119" s="25">
        <f t="shared" si="10"/>
        <v>3</v>
      </c>
      <c r="J119" s="26">
        <f>D119*I119</f>
        <v>581.70000000000005</v>
      </c>
    </row>
    <row r="120" spans="1:10" ht="15.75" x14ac:dyDescent="0.25">
      <c r="A120" s="2"/>
      <c r="B120" s="15" t="s">
        <v>29</v>
      </c>
      <c r="C120" s="20" t="s">
        <v>76</v>
      </c>
      <c r="D120" s="21">
        <v>165</v>
      </c>
      <c r="E120" s="22">
        <v>82</v>
      </c>
      <c r="F120" s="23"/>
      <c r="G120" s="24"/>
      <c r="H120" s="25">
        <v>15</v>
      </c>
      <c r="I120" s="25">
        <f t="shared" si="10"/>
        <v>67</v>
      </c>
      <c r="J120" s="26">
        <f>D120*I120</f>
        <v>11055</v>
      </c>
    </row>
    <row r="121" spans="1:10" ht="15.75" x14ac:dyDescent="0.25">
      <c r="A121" s="2"/>
      <c r="B121" s="15" t="s">
        <v>33</v>
      </c>
      <c r="C121" s="20" t="s">
        <v>68</v>
      </c>
      <c r="D121" s="21">
        <v>153.11000000000001</v>
      </c>
      <c r="E121" s="22">
        <v>4</v>
      </c>
      <c r="F121" s="23"/>
      <c r="G121" s="24"/>
      <c r="H121" s="25">
        <v>1</v>
      </c>
      <c r="I121" s="25">
        <f t="shared" si="10"/>
        <v>3</v>
      </c>
      <c r="J121" s="26">
        <f>D121*I121</f>
        <v>459.33000000000004</v>
      </c>
    </row>
    <row r="122" spans="1:10" ht="15.75" x14ac:dyDescent="0.3">
      <c r="A122" s="2"/>
      <c r="B122" s="42" t="s">
        <v>95</v>
      </c>
      <c r="C122" s="43"/>
      <c r="D122" s="43"/>
      <c r="E122" s="43"/>
      <c r="F122" s="43"/>
      <c r="G122" s="24"/>
      <c r="H122" s="43"/>
      <c r="I122" s="43"/>
      <c r="J122" s="45"/>
    </row>
    <row r="123" spans="1:10" ht="16.5" x14ac:dyDescent="0.3">
      <c r="A123" s="4"/>
      <c r="B123" s="15" t="s">
        <v>67</v>
      </c>
      <c r="C123" s="20" t="s">
        <v>68</v>
      </c>
      <c r="D123" s="51">
        <v>70</v>
      </c>
      <c r="E123" s="25">
        <v>305</v>
      </c>
      <c r="F123" s="23"/>
      <c r="G123" s="24"/>
      <c r="H123" s="25">
        <v>10</v>
      </c>
      <c r="I123" s="25">
        <f>+SUM(E123:F123)-H123</f>
        <v>295</v>
      </c>
      <c r="J123" s="26">
        <f t="shared" ref="J123:J137" si="12">D123*I123</f>
        <v>20650</v>
      </c>
    </row>
    <row r="124" spans="1:10" s="6" customFormat="1" ht="16.5" x14ac:dyDescent="0.3">
      <c r="A124" s="2"/>
      <c r="B124" s="15" t="s">
        <v>62</v>
      </c>
      <c r="C124" s="20" t="s">
        <v>81</v>
      </c>
      <c r="D124" s="51">
        <v>19.850000000000001</v>
      </c>
      <c r="E124" s="25">
        <v>19</v>
      </c>
      <c r="F124" s="23"/>
      <c r="G124" s="24"/>
      <c r="H124" s="25">
        <v>10</v>
      </c>
      <c r="I124" s="25">
        <f>+SUM(E124:F124)-H124</f>
        <v>9</v>
      </c>
      <c r="J124" s="26">
        <f t="shared" si="12"/>
        <v>178.65</v>
      </c>
    </row>
    <row r="125" spans="1:10" ht="15.75" x14ac:dyDescent="0.25">
      <c r="A125" s="2"/>
      <c r="B125" s="15" t="s">
        <v>100</v>
      </c>
      <c r="C125" s="20" t="s">
        <v>79</v>
      </c>
      <c r="D125" s="51">
        <v>29</v>
      </c>
      <c r="E125" s="25">
        <v>0</v>
      </c>
      <c r="F125" s="23"/>
      <c r="G125" s="24"/>
      <c r="H125" s="25"/>
      <c r="I125" s="25">
        <f t="shared" ref="I125:I137" si="13">+SUM(E125:F125)-H125</f>
        <v>0</v>
      </c>
      <c r="J125" s="26">
        <f t="shared" si="12"/>
        <v>0</v>
      </c>
    </row>
    <row r="126" spans="1:10" ht="15.75" x14ac:dyDescent="0.25">
      <c r="A126" s="2"/>
      <c r="B126" s="15" t="s">
        <v>66</v>
      </c>
      <c r="C126" s="20" t="s">
        <v>68</v>
      </c>
      <c r="D126" s="51">
        <v>1180</v>
      </c>
      <c r="E126" s="25">
        <v>10</v>
      </c>
      <c r="F126" s="23"/>
      <c r="G126" s="24"/>
      <c r="H126" s="25">
        <v>10</v>
      </c>
      <c r="I126" s="25">
        <f t="shared" si="13"/>
        <v>0</v>
      </c>
      <c r="J126" s="26">
        <f t="shared" si="12"/>
        <v>0</v>
      </c>
    </row>
    <row r="127" spans="1:10" ht="15.75" x14ac:dyDescent="0.25">
      <c r="A127" s="2"/>
      <c r="B127" s="15" t="s">
        <v>61</v>
      </c>
      <c r="C127" s="20" t="s">
        <v>77</v>
      </c>
      <c r="D127" s="51">
        <v>48</v>
      </c>
      <c r="E127" s="25">
        <v>4</v>
      </c>
      <c r="F127" s="23"/>
      <c r="G127" s="24"/>
      <c r="H127" s="25">
        <v>4</v>
      </c>
      <c r="I127" s="25">
        <f t="shared" si="13"/>
        <v>0</v>
      </c>
      <c r="J127" s="26">
        <f t="shared" si="12"/>
        <v>0</v>
      </c>
    </row>
    <row r="128" spans="1:10" ht="15.75" x14ac:dyDescent="0.25">
      <c r="A128" s="2"/>
      <c r="B128" s="15" t="s">
        <v>65</v>
      </c>
      <c r="C128" s="20" t="s">
        <v>77</v>
      </c>
      <c r="D128" s="51">
        <v>179.4</v>
      </c>
      <c r="E128" s="25">
        <v>13</v>
      </c>
      <c r="F128" s="23"/>
      <c r="G128" s="24"/>
      <c r="H128" s="25">
        <v>5</v>
      </c>
      <c r="I128" s="25">
        <f t="shared" si="13"/>
        <v>8</v>
      </c>
      <c r="J128" s="26">
        <f t="shared" si="12"/>
        <v>1435.2</v>
      </c>
    </row>
    <row r="129" spans="1:68" ht="15.75" x14ac:dyDescent="0.25">
      <c r="A129" s="2"/>
      <c r="B129" s="15" t="s">
        <v>64</v>
      </c>
      <c r="C129" s="20" t="s">
        <v>77</v>
      </c>
      <c r="D129" s="51">
        <v>1641</v>
      </c>
      <c r="E129" s="25">
        <v>2</v>
      </c>
      <c r="F129" s="23"/>
      <c r="G129" s="24"/>
      <c r="H129" s="25">
        <v>2</v>
      </c>
      <c r="I129" s="25">
        <f t="shared" si="13"/>
        <v>0</v>
      </c>
      <c r="J129" s="26">
        <f t="shared" si="12"/>
        <v>0</v>
      </c>
    </row>
    <row r="130" spans="1:68" ht="15.75" x14ac:dyDescent="0.25">
      <c r="A130" s="2"/>
      <c r="B130" s="15" t="s">
        <v>101</v>
      </c>
      <c r="C130" s="20" t="s">
        <v>79</v>
      </c>
      <c r="D130" s="51">
        <v>19.850000000000001</v>
      </c>
      <c r="E130" s="25">
        <v>0</v>
      </c>
      <c r="F130" s="23"/>
      <c r="G130" s="24"/>
      <c r="H130" s="25"/>
      <c r="I130" s="25">
        <f t="shared" si="13"/>
        <v>0</v>
      </c>
      <c r="J130" s="26">
        <f t="shared" si="12"/>
        <v>0</v>
      </c>
    </row>
    <row r="131" spans="1:68" ht="15.75" x14ac:dyDescent="0.25">
      <c r="A131" s="2"/>
      <c r="B131" s="15" t="s">
        <v>159</v>
      </c>
      <c r="C131" s="20" t="s">
        <v>81</v>
      </c>
      <c r="D131" s="51">
        <v>1892</v>
      </c>
      <c r="E131" s="25">
        <v>2</v>
      </c>
      <c r="F131" s="23"/>
      <c r="G131" s="24"/>
      <c r="H131" s="25">
        <v>2</v>
      </c>
      <c r="I131" s="25">
        <f t="shared" si="13"/>
        <v>0</v>
      </c>
      <c r="J131" s="26">
        <f t="shared" si="12"/>
        <v>0</v>
      </c>
    </row>
    <row r="132" spans="1:68" ht="15.75" x14ac:dyDescent="0.25">
      <c r="A132" s="2"/>
      <c r="B132" s="15" t="s">
        <v>158</v>
      </c>
      <c r="C132" s="20" t="s">
        <v>81</v>
      </c>
      <c r="D132" s="51">
        <v>2511.86</v>
      </c>
      <c r="E132" s="25">
        <v>3</v>
      </c>
      <c r="F132" s="23"/>
      <c r="G132" s="24"/>
      <c r="H132" s="25">
        <v>3</v>
      </c>
      <c r="I132" s="25">
        <f t="shared" si="13"/>
        <v>0</v>
      </c>
      <c r="J132" s="26">
        <f t="shared" si="12"/>
        <v>0</v>
      </c>
    </row>
    <row r="133" spans="1:68" ht="15.75" x14ac:dyDescent="0.25">
      <c r="A133" s="2"/>
      <c r="B133" s="15" t="s">
        <v>122</v>
      </c>
      <c r="C133" s="20" t="s">
        <v>81</v>
      </c>
      <c r="D133" s="51">
        <v>1959</v>
      </c>
      <c r="E133" s="25">
        <v>2</v>
      </c>
      <c r="F133" s="23"/>
      <c r="G133" s="24"/>
      <c r="H133" s="25">
        <v>2</v>
      </c>
      <c r="I133" s="25">
        <f t="shared" si="13"/>
        <v>0</v>
      </c>
      <c r="J133" s="26">
        <f t="shared" si="12"/>
        <v>0</v>
      </c>
    </row>
    <row r="134" spans="1:68" ht="15.75" x14ac:dyDescent="0.25">
      <c r="A134" s="2"/>
      <c r="B134" s="15" t="s">
        <v>161</v>
      </c>
      <c r="C134" s="20" t="s">
        <v>162</v>
      </c>
      <c r="D134" s="51">
        <v>1641</v>
      </c>
      <c r="E134" s="25">
        <v>0</v>
      </c>
      <c r="F134" s="23"/>
      <c r="G134" s="24"/>
      <c r="H134" s="25"/>
      <c r="I134" s="25">
        <f t="shared" si="13"/>
        <v>0</v>
      </c>
      <c r="J134" s="26">
        <f t="shared" si="12"/>
        <v>0</v>
      </c>
    </row>
    <row r="135" spans="1:68" ht="15.75" x14ac:dyDescent="0.25">
      <c r="A135" s="2"/>
      <c r="B135" s="15" t="s">
        <v>160</v>
      </c>
      <c r="C135" s="20" t="s">
        <v>77</v>
      </c>
      <c r="D135" s="51"/>
      <c r="E135" s="25">
        <v>15</v>
      </c>
      <c r="F135" s="23"/>
      <c r="G135" s="24"/>
      <c r="H135" s="25">
        <v>4</v>
      </c>
      <c r="I135" s="25">
        <f t="shared" si="13"/>
        <v>11</v>
      </c>
      <c r="J135" s="26"/>
    </row>
    <row r="136" spans="1:68" ht="15.75" x14ac:dyDescent="0.25">
      <c r="A136" s="2"/>
      <c r="B136" s="15" t="s">
        <v>134</v>
      </c>
      <c r="C136" s="20" t="s">
        <v>77</v>
      </c>
      <c r="D136" s="51">
        <v>1239.83</v>
      </c>
      <c r="E136" s="25">
        <v>1</v>
      </c>
      <c r="F136" s="23"/>
      <c r="G136" s="24"/>
      <c r="H136" s="25">
        <v>1</v>
      </c>
      <c r="I136" s="25">
        <f t="shared" si="13"/>
        <v>0</v>
      </c>
      <c r="J136" s="26">
        <f t="shared" si="12"/>
        <v>0</v>
      </c>
    </row>
    <row r="137" spans="1:68" ht="15.75" x14ac:dyDescent="0.25">
      <c r="A137" s="2"/>
      <c r="B137" s="15" t="s">
        <v>63</v>
      </c>
      <c r="C137" s="20" t="s">
        <v>81</v>
      </c>
      <c r="D137" s="51">
        <v>1827</v>
      </c>
      <c r="E137" s="25">
        <v>8</v>
      </c>
      <c r="F137" s="23"/>
      <c r="G137" s="24"/>
      <c r="H137" s="25">
        <v>4</v>
      </c>
      <c r="I137" s="25">
        <f t="shared" si="13"/>
        <v>4</v>
      </c>
      <c r="J137" s="26">
        <f t="shared" si="12"/>
        <v>7308</v>
      </c>
    </row>
    <row r="138" spans="1:68" x14ac:dyDescent="0.25">
      <c r="A138" s="2"/>
      <c r="B138" s="9" t="s">
        <v>71</v>
      </c>
      <c r="C138" s="10"/>
      <c r="D138" s="10"/>
      <c r="E138" s="10"/>
      <c r="F138" s="10"/>
      <c r="G138" s="13"/>
      <c r="H138" s="18" t="s">
        <v>150</v>
      </c>
      <c r="I138" s="10"/>
      <c r="J138" s="8" t="e">
        <f>SUM(J7:J137)</f>
        <v>#VALUE!</v>
      </c>
    </row>
    <row r="139" spans="1:68" x14ac:dyDescent="0.25">
      <c r="A139" s="2"/>
      <c r="B139" s="2"/>
      <c r="C139" s="2"/>
      <c r="D139" s="2"/>
      <c r="E139" s="2"/>
      <c r="F139" s="2"/>
      <c r="G139" s="11"/>
      <c r="H139" s="2" t="s">
        <v>148</v>
      </c>
      <c r="I139" s="2"/>
    </row>
    <row r="140" spans="1:68" x14ac:dyDescent="0.25">
      <c r="A140" s="2"/>
      <c r="B140" s="2"/>
      <c r="C140" s="2"/>
      <c r="D140" s="2"/>
      <c r="E140" s="2"/>
      <c r="F140" s="2"/>
      <c r="G140" s="11"/>
      <c r="H140" s="2"/>
      <c r="I140" s="2"/>
      <c r="J140" s="2"/>
    </row>
    <row r="141" spans="1:68" x14ac:dyDescent="0.25">
      <c r="A141" s="2"/>
      <c r="B141" s="2"/>
      <c r="C141" s="2"/>
      <c r="D141" s="2"/>
      <c r="E141" s="2"/>
      <c r="F141" s="2"/>
      <c r="G141" s="11"/>
      <c r="H141" s="2"/>
      <c r="I141" s="2"/>
      <c r="J141" s="2"/>
    </row>
    <row r="142" spans="1:68" x14ac:dyDescent="0.25">
      <c r="A142" s="2"/>
      <c r="B142" s="2"/>
      <c r="C142" s="2"/>
      <c r="D142" s="2"/>
      <c r="E142" s="2"/>
      <c r="F142" s="2"/>
      <c r="G142" s="11"/>
      <c r="H142" s="2"/>
      <c r="I142" s="2"/>
      <c r="J142" s="2"/>
      <c r="BP142" s="1" t="s">
        <v>152</v>
      </c>
    </row>
    <row r="143" spans="1:68" x14ac:dyDescent="0.25">
      <c r="A143" s="2"/>
      <c r="B143" s="2"/>
      <c r="C143" s="2"/>
      <c r="D143" s="2"/>
      <c r="E143" s="2"/>
      <c r="F143" s="2"/>
      <c r="G143" s="11"/>
      <c r="H143" s="2"/>
      <c r="I143" s="2"/>
      <c r="J143" s="2"/>
    </row>
    <row r="144" spans="1:68" x14ac:dyDescent="0.25">
      <c r="A144" s="2"/>
      <c r="B144" s="2"/>
      <c r="C144" s="2"/>
      <c r="D144" s="2"/>
      <c r="E144" s="2"/>
      <c r="F144" s="2"/>
      <c r="G144" s="11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11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11"/>
      <c r="H146" s="2"/>
      <c r="I146" s="2"/>
      <c r="J146" s="2"/>
    </row>
    <row r="147" spans="1:10" x14ac:dyDescent="0.25">
      <c r="A147" s="2"/>
    </row>
  </sheetData>
  <mergeCells count="2">
    <mergeCell ref="B4:J4"/>
    <mergeCell ref="B6:J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9"/>
  <sheetViews>
    <sheetView tabSelected="1" workbookViewId="0">
      <selection activeCell="C2" sqref="C2"/>
    </sheetView>
  </sheetViews>
  <sheetFormatPr baseColWidth="10" defaultColWidth="11.42578125" defaultRowHeight="15" x14ac:dyDescent="0.25"/>
  <cols>
    <col min="1" max="1" width="2" style="1" customWidth="1"/>
    <col min="2" max="2" width="34" style="1" customWidth="1"/>
    <col min="3" max="4" width="11.42578125" style="1" customWidth="1"/>
    <col min="5" max="5" width="16.7109375" style="1" customWidth="1"/>
    <col min="6" max="6" width="14.85546875" style="1" customWidth="1"/>
    <col min="7" max="7" width="12.5703125" style="1" customWidth="1"/>
    <col min="8" max="8" width="18.5703125" style="1" customWidth="1"/>
    <col min="9" max="9" width="17" style="14" customWidth="1"/>
    <col min="10" max="11" width="12.28515625" style="1" customWidth="1"/>
    <col min="12" max="12" width="14.5703125" style="1" customWidth="1"/>
    <col min="13" max="16384" width="11.42578125" style="1"/>
  </cols>
  <sheetData>
    <row r="1" spans="1:12" ht="15.75" x14ac:dyDescent="0.3">
      <c r="A1" s="2"/>
      <c r="B1" s="2"/>
      <c r="C1" s="2"/>
      <c r="D1" s="2"/>
      <c r="E1" s="2"/>
      <c r="F1" s="4"/>
      <c r="G1" s="2"/>
      <c r="H1" s="2"/>
      <c r="I1" s="11"/>
      <c r="J1" s="2"/>
      <c r="K1" s="2"/>
      <c r="L1" s="2"/>
    </row>
    <row r="2" spans="1:12" ht="15.75" customHeight="1" x14ac:dyDescent="0.25">
      <c r="A2" s="2"/>
      <c r="B2"/>
      <c r="C2" s="2"/>
      <c r="D2" s="2"/>
      <c r="E2" s="2"/>
      <c r="F2" s="3" t="s">
        <v>73</v>
      </c>
      <c r="G2" s="3"/>
      <c r="H2" s="3"/>
      <c r="I2" s="11"/>
      <c r="J2" s="2"/>
      <c r="K2" s="2"/>
      <c r="L2"/>
    </row>
    <row r="3" spans="1:12" ht="15.75" customHeight="1" x14ac:dyDescent="0.25">
      <c r="A3" s="2"/>
      <c r="B3"/>
      <c r="C3" s="2"/>
      <c r="D3" s="2"/>
      <c r="E3" s="2"/>
      <c r="F3" s="3" t="s">
        <v>74</v>
      </c>
      <c r="G3" s="3"/>
      <c r="H3" s="3"/>
      <c r="I3" s="11"/>
      <c r="J3" s="2"/>
      <c r="K3" s="2"/>
      <c r="L3"/>
    </row>
    <row r="4" spans="1:12" ht="39" customHeight="1" x14ac:dyDescent="0.4">
      <c r="A4" s="2"/>
      <c r="B4" s="67" t="s">
        <v>177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s="6" customFormat="1" ht="31.5" x14ac:dyDescent="0.3">
      <c r="A5" s="4"/>
      <c r="B5" s="5" t="s">
        <v>69</v>
      </c>
      <c r="C5" s="5" t="s">
        <v>68</v>
      </c>
      <c r="D5" s="5" t="s">
        <v>173</v>
      </c>
      <c r="E5" s="5" t="s">
        <v>70</v>
      </c>
      <c r="F5" s="5" t="s">
        <v>82</v>
      </c>
      <c r="G5" s="5" t="s">
        <v>2</v>
      </c>
      <c r="H5" s="65" t="s">
        <v>175</v>
      </c>
      <c r="I5" s="66" t="s">
        <v>176</v>
      </c>
      <c r="J5" s="5" t="s">
        <v>3</v>
      </c>
      <c r="K5" s="5" t="s">
        <v>143</v>
      </c>
      <c r="L5" s="7" t="s">
        <v>71</v>
      </c>
    </row>
    <row r="6" spans="1:12" s="6" customFormat="1" ht="15.75" x14ac:dyDescent="0.3">
      <c r="A6" s="4"/>
      <c r="B6" s="62" t="s">
        <v>84</v>
      </c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ht="15.75" x14ac:dyDescent="0.25">
      <c r="A7" s="2"/>
      <c r="B7" s="19" t="s">
        <v>145</v>
      </c>
      <c r="C7" s="20" t="s">
        <v>76</v>
      </c>
      <c r="D7" s="20" t="s">
        <v>174</v>
      </c>
      <c r="E7" s="21"/>
      <c r="F7" s="22">
        <v>37</v>
      </c>
      <c r="G7" s="23">
        <v>15</v>
      </c>
      <c r="H7" s="24">
        <v>44910</v>
      </c>
      <c r="I7" s="24">
        <v>44910</v>
      </c>
      <c r="J7" s="25">
        <v>15</v>
      </c>
      <c r="K7" s="25">
        <f t="shared" ref="K7:K44" si="0">+SUM(F7:G7)-J7</f>
        <v>37</v>
      </c>
      <c r="L7" s="26">
        <f>E7*K7</f>
        <v>0</v>
      </c>
    </row>
    <row r="8" spans="1:12" ht="15.75" x14ac:dyDescent="0.25">
      <c r="A8" s="2"/>
      <c r="B8" s="19" t="s">
        <v>149</v>
      </c>
      <c r="C8" s="20" t="s">
        <v>78</v>
      </c>
      <c r="D8" s="20" t="s">
        <v>174</v>
      </c>
      <c r="E8" s="21"/>
      <c r="F8" s="22">
        <v>19</v>
      </c>
      <c r="G8" s="23"/>
      <c r="H8" s="24"/>
      <c r="I8" s="24"/>
      <c r="J8" s="25">
        <v>10</v>
      </c>
      <c r="K8" s="25">
        <f t="shared" si="0"/>
        <v>9</v>
      </c>
      <c r="L8" s="26"/>
    </row>
    <row r="9" spans="1:12" ht="15.75" x14ac:dyDescent="0.25">
      <c r="A9" s="2"/>
      <c r="B9" s="27" t="s">
        <v>103</v>
      </c>
      <c r="C9" s="20" t="s">
        <v>76</v>
      </c>
      <c r="D9" s="20" t="s">
        <v>174</v>
      </c>
      <c r="E9" s="21">
        <v>694.07</v>
      </c>
      <c r="F9" s="22">
        <v>0</v>
      </c>
      <c r="G9" s="23">
        <v>3</v>
      </c>
      <c r="H9" s="24">
        <v>44910</v>
      </c>
      <c r="I9" s="24">
        <v>44910</v>
      </c>
      <c r="J9" s="25">
        <v>1</v>
      </c>
      <c r="K9" s="25">
        <f t="shared" si="0"/>
        <v>2</v>
      </c>
      <c r="L9" s="26">
        <f t="shared" ref="L9:L21" si="1">E9*K9</f>
        <v>1388.14</v>
      </c>
    </row>
    <row r="10" spans="1:12" ht="15.75" x14ac:dyDescent="0.25">
      <c r="A10" s="2"/>
      <c r="B10" s="15" t="s">
        <v>22</v>
      </c>
      <c r="C10" s="20" t="s">
        <v>78</v>
      </c>
      <c r="D10" s="20" t="s">
        <v>174</v>
      </c>
      <c r="E10" s="21">
        <v>45</v>
      </c>
      <c r="F10" s="22">
        <v>90</v>
      </c>
      <c r="G10" s="23">
        <v>60</v>
      </c>
      <c r="H10" s="24">
        <v>44924</v>
      </c>
      <c r="I10" s="24">
        <v>44924</v>
      </c>
      <c r="J10" s="25">
        <v>80</v>
      </c>
      <c r="K10" s="25">
        <f t="shared" si="0"/>
        <v>70</v>
      </c>
      <c r="L10" s="26">
        <f t="shared" si="1"/>
        <v>3150</v>
      </c>
    </row>
    <row r="11" spans="1:12" ht="15.75" x14ac:dyDescent="0.25">
      <c r="A11" s="2"/>
      <c r="B11" s="15" t="s">
        <v>21</v>
      </c>
      <c r="C11" s="20" t="s">
        <v>78</v>
      </c>
      <c r="D11" s="20" t="s">
        <v>174</v>
      </c>
      <c r="E11" s="21">
        <v>55</v>
      </c>
      <c r="F11" s="22">
        <v>23</v>
      </c>
      <c r="G11" s="23">
        <v>100</v>
      </c>
      <c r="H11" s="24">
        <v>44924</v>
      </c>
      <c r="I11" s="24">
        <v>44924</v>
      </c>
      <c r="J11" s="25">
        <v>75</v>
      </c>
      <c r="K11" s="25">
        <f t="shared" si="0"/>
        <v>48</v>
      </c>
      <c r="L11" s="26">
        <f t="shared" si="1"/>
        <v>2640</v>
      </c>
    </row>
    <row r="12" spans="1:12" ht="15.75" x14ac:dyDescent="0.25">
      <c r="A12" s="2"/>
      <c r="B12" s="15" t="s">
        <v>45</v>
      </c>
      <c r="C12" s="20" t="s">
        <v>78</v>
      </c>
      <c r="D12" s="20" t="s">
        <v>174</v>
      </c>
      <c r="E12" s="21">
        <v>140</v>
      </c>
      <c r="F12" s="22">
        <v>32</v>
      </c>
      <c r="G12" s="29"/>
      <c r="H12" s="24"/>
      <c r="I12" s="24"/>
      <c r="J12" s="25">
        <v>20</v>
      </c>
      <c r="K12" s="25">
        <f t="shared" si="0"/>
        <v>12</v>
      </c>
      <c r="L12" s="26">
        <f t="shared" si="1"/>
        <v>1680</v>
      </c>
    </row>
    <row r="13" spans="1:12" ht="15.75" x14ac:dyDescent="0.25">
      <c r="A13" s="2"/>
      <c r="B13" s="15" t="s">
        <v>57</v>
      </c>
      <c r="C13" s="20" t="s">
        <v>132</v>
      </c>
      <c r="D13" s="20" t="s">
        <v>174</v>
      </c>
      <c r="E13" s="21">
        <v>32</v>
      </c>
      <c r="F13" s="22">
        <v>71</v>
      </c>
      <c r="G13" s="23"/>
      <c r="H13" s="24"/>
      <c r="I13" s="24"/>
      <c r="J13" s="25">
        <v>20</v>
      </c>
      <c r="K13" s="25">
        <f t="shared" si="0"/>
        <v>51</v>
      </c>
      <c r="L13" s="26">
        <f t="shared" si="1"/>
        <v>1632</v>
      </c>
    </row>
    <row r="14" spans="1:12" ht="15.75" x14ac:dyDescent="0.25">
      <c r="A14" s="2"/>
      <c r="B14" s="15" t="s">
        <v>112</v>
      </c>
      <c r="C14" s="20" t="s">
        <v>113</v>
      </c>
      <c r="D14" s="20" t="s">
        <v>174</v>
      </c>
      <c r="E14" s="21">
        <v>38</v>
      </c>
      <c r="F14" s="22">
        <v>28</v>
      </c>
      <c r="G14" s="23">
        <v>62</v>
      </c>
      <c r="H14" s="24">
        <v>44924</v>
      </c>
      <c r="I14" s="24">
        <v>44924</v>
      </c>
      <c r="J14" s="25">
        <v>70</v>
      </c>
      <c r="K14" s="25">
        <f t="shared" si="0"/>
        <v>20</v>
      </c>
      <c r="L14" s="26">
        <f t="shared" si="1"/>
        <v>760</v>
      </c>
    </row>
    <row r="15" spans="1:12" ht="15.75" x14ac:dyDescent="0.25">
      <c r="A15" s="2"/>
      <c r="B15" s="15" t="s">
        <v>25</v>
      </c>
      <c r="C15" s="20" t="s">
        <v>78</v>
      </c>
      <c r="D15" s="20" t="s">
        <v>174</v>
      </c>
      <c r="E15" s="21">
        <v>30</v>
      </c>
      <c r="F15" s="22">
        <v>200</v>
      </c>
      <c r="G15" s="23">
        <v>200</v>
      </c>
      <c r="H15" s="24">
        <v>44924</v>
      </c>
      <c r="I15" s="24">
        <v>44924</v>
      </c>
      <c r="J15" s="25">
        <v>300</v>
      </c>
      <c r="K15" s="25">
        <f t="shared" si="0"/>
        <v>100</v>
      </c>
      <c r="L15" s="26">
        <f t="shared" si="1"/>
        <v>3000</v>
      </c>
    </row>
    <row r="16" spans="1:12" ht="15.75" x14ac:dyDescent="0.25">
      <c r="A16" s="2"/>
      <c r="B16" s="15" t="s">
        <v>44</v>
      </c>
      <c r="C16" s="20" t="s">
        <v>78</v>
      </c>
      <c r="D16" s="20" t="s">
        <v>174</v>
      </c>
      <c r="E16" s="21">
        <v>45</v>
      </c>
      <c r="F16" s="22">
        <v>395</v>
      </c>
      <c r="G16" s="23"/>
      <c r="H16" s="24"/>
      <c r="I16" s="24"/>
      <c r="J16" s="25">
        <v>200</v>
      </c>
      <c r="K16" s="25">
        <f t="shared" si="0"/>
        <v>195</v>
      </c>
      <c r="L16" s="26">
        <f t="shared" si="1"/>
        <v>8775</v>
      </c>
    </row>
    <row r="17" spans="1:12" ht="15.75" x14ac:dyDescent="0.25">
      <c r="A17" s="2"/>
      <c r="B17" s="15" t="s">
        <v>56</v>
      </c>
      <c r="C17" s="20" t="s">
        <v>79</v>
      </c>
      <c r="D17" s="20" t="s">
        <v>174</v>
      </c>
      <c r="E17" s="21">
        <v>45</v>
      </c>
      <c r="F17" s="22">
        <v>19</v>
      </c>
      <c r="G17" s="23"/>
      <c r="H17" s="24"/>
      <c r="I17" s="24"/>
      <c r="J17" s="30">
        <v>10</v>
      </c>
      <c r="K17" s="25">
        <f t="shared" si="0"/>
        <v>9</v>
      </c>
      <c r="L17" s="26">
        <f t="shared" si="1"/>
        <v>405</v>
      </c>
    </row>
    <row r="18" spans="1:12" ht="15.75" x14ac:dyDescent="0.25">
      <c r="A18" s="2"/>
      <c r="B18" s="31" t="s">
        <v>18</v>
      </c>
      <c r="C18" s="32" t="s">
        <v>78</v>
      </c>
      <c r="D18" s="20" t="s">
        <v>174</v>
      </c>
      <c r="E18" s="33">
        <v>55</v>
      </c>
      <c r="F18" s="34"/>
      <c r="G18" s="35"/>
      <c r="H18" s="24"/>
      <c r="I18" s="24"/>
      <c r="J18" s="36"/>
      <c r="K18" s="25">
        <f t="shared" si="0"/>
        <v>0</v>
      </c>
      <c r="L18" s="38">
        <f t="shared" si="1"/>
        <v>0</v>
      </c>
    </row>
    <row r="19" spans="1:12" ht="15.75" x14ac:dyDescent="0.25">
      <c r="A19" s="2"/>
      <c r="B19" s="31" t="s">
        <v>116</v>
      </c>
      <c r="C19" s="32" t="s">
        <v>68</v>
      </c>
      <c r="D19" s="20" t="s">
        <v>174</v>
      </c>
      <c r="E19" s="33">
        <v>15</v>
      </c>
      <c r="F19" s="34"/>
      <c r="G19" s="35"/>
      <c r="H19" s="24"/>
      <c r="I19" s="24"/>
      <c r="J19" s="36" t="s">
        <v>148</v>
      </c>
      <c r="K19" s="25">
        <v>0</v>
      </c>
      <c r="L19" s="38">
        <f t="shared" si="1"/>
        <v>0</v>
      </c>
    </row>
    <row r="20" spans="1:12" ht="15.75" x14ac:dyDescent="0.25">
      <c r="A20" s="2"/>
      <c r="B20" s="15" t="s">
        <v>35</v>
      </c>
      <c r="C20" s="20" t="s">
        <v>75</v>
      </c>
      <c r="D20" s="20" t="s">
        <v>174</v>
      </c>
      <c r="E20" s="21">
        <v>80</v>
      </c>
      <c r="F20" s="22">
        <v>51</v>
      </c>
      <c r="G20" s="23">
        <v>100</v>
      </c>
      <c r="H20" s="24">
        <v>44910</v>
      </c>
      <c r="I20" s="24">
        <v>44910</v>
      </c>
      <c r="J20" s="25">
        <v>100</v>
      </c>
      <c r="K20" s="25">
        <f t="shared" si="0"/>
        <v>51</v>
      </c>
      <c r="L20" s="26">
        <f t="shared" si="1"/>
        <v>4080</v>
      </c>
    </row>
    <row r="21" spans="1:12" ht="15.75" x14ac:dyDescent="0.25">
      <c r="A21" s="2"/>
      <c r="B21" s="15" t="s">
        <v>114</v>
      </c>
      <c r="C21" s="39" t="s">
        <v>115</v>
      </c>
      <c r="D21" s="20" t="s">
        <v>174</v>
      </c>
      <c r="E21" s="21">
        <v>4</v>
      </c>
      <c r="F21" s="22">
        <v>1750</v>
      </c>
      <c r="G21" s="23"/>
      <c r="H21" s="24"/>
      <c r="I21" s="24"/>
      <c r="J21" s="25">
        <v>1500</v>
      </c>
      <c r="K21" s="25">
        <f t="shared" si="0"/>
        <v>250</v>
      </c>
      <c r="L21" s="26">
        <f t="shared" si="1"/>
        <v>1000</v>
      </c>
    </row>
    <row r="22" spans="1:12" ht="15.75" x14ac:dyDescent="0.25">
      <c r="A22" s="2"/>
      <c r="B22" s="15" t="s">
        <v>15</v>
      </c>
      <c r="C22" s="20" t="s">
        <v>68</v>
      </c>
      <c r="D22" s="20" t="s">
        <v>174</v>
      </c>
      <c r="E22" s="21">
        <v>25</v>
      </c>
      <c r="F22" s="22">
        <v>20</v>
      </c>
      <c r="G22" s="23"/>
      <c r="H22" s="24"/>
      <c r="I22" s="24"/>
      <c r="J22" s="25">
        <v>15</v>
      </c>
      <c r="K22" s="25">
        <f t="shared" si="0"/>
        <v>5</v>
      </c>
      <c r="L22" s="26" t="s">
        <v>148</v>
      </c>
    </row>
    <row r="23" spans="1:12" ht="15.75" x14ac:dyDescent="0.25">
      <c r="A23" s="2"/>
      <c r="B23" s="15" t="s">
        <v>111</v>
      </c>
      <c r="C23" s="20" t="s">
        <v>78</v>
      </c>
      <c r="D23" s="20" t="s">
        <v>174</v>
      </c>
      <c r="E23" s="21">
        <v>17</v>
      </c>
      <c r="F23" s="22">
        <v>200</v>
      </c>
      <c r="G23" s="23"/>
      <c r="H23" s="24"/>
      <c r="I23" s="24"/>
      <c r="J23" s="25">
        <v>200</v>
      </c>
      <c r="K23" s="25">
        <f t="shared" si="0"/>
        <v>0</v>
      </c>
      <c r="L23" s="26">
        <f>E23*K23</f>
        <v>0</v>
      </c>
    </row>
    <row r="24" spans="1:12" ht="15.75" x14ac:dyDescent="0.25">
      <c r="A24" s="2"/>
      <c r="B24" s="15" t="s">
        <v>83</v>
      </c>
      <c r="C24" s="20" t="s">
        <v>78</v>
      </c>
      <c r="D24" s="20" t="s">
        <v>174</v>
      </c>
      <c r="E24" s="21">
        <v>34</v>
      </c>
      <c r="F24" s="22">
        <v>70</v>
      </c>
      <c r="G24" s="23">
        <v>100</v>
      </c>
      <c r="H24" s="24">
        <v>44910</v>
      </c>
      <c r="I24" s="24">
        <v>44910</v>
      </c>
      <c r="J24" s="25">
        <v>100</v>
      </c>
      <c r="K24" s="25">
        <f t="shared" si="0"/>
        <v>70</v>
      </c>
      <c r="L24" s="26">
        <f>E24*K24</f>
        <v>2380</v>
      </c>
    </row>
    <row r="25" spans="1:12" ht="15.75" x14ac:dyDescent="0.25">
      <c r="A25" s="2"/>
      <c r="B25" s="15" t="s">
        <v>23</v>
      </c>
      <c r="C25" s="20" t="s">
        <v>78</v>
      </c>
      <c r="D25" s="20" t="s">
        <v>174</v>
      </c>
      <c r="E25" s="21">
        <v>20</v>
      </c>
      <c r="F25" s="22">
        <v>58</v>
      </c>
      <c r="G25" s="23"/>
      <c r="H25" s="24"/>
      <c r="I25" s="24"/>
      <c r="J25" s="25">
        <v>45</v>
      </c>
      <c r="K25" s="25">
        <f t="shared" si="0"/>
        <v>13</v>
      </c>
      <c r="L25" s="26">
        <f>E25*K25</f>
        <v>260</v>
      </c>
    </row>
    <row r="26" spans="1:12" ht="15.75" x14ac:dyDescent="0.25">
      <c r="A26" s="2"/>
      <c r="B26" s="15" t="s">
        <v>30</v>
      </c>
      <c r="C26" s="20" t="s">
        <v>75</v>
      </c>
      <c r="D26" s="20" t="s">
        <v>174</v>
      </c>
      <c r="E26" s="21">
        <v>300</v>
      </c>
      <c r="F26" s="22">
        <v>128</v>
      </c>
      <c r="G26" s="23">
        <v>150</v>
      </c>
      <c r="H26" s="24">
        <v>44910</v>
      </c>
      <c r="I26" s="24">
        <v>44910</v>
      </c>
      <c r="J26" s="25">
        <v>100</v>
      </c>
      <c r="K26" s="25">
        <f t="shared" si="0"/>
        <v>178</v>
      </c>
      <c r="L26" s="26">
        <f>E26*K26</f>
        <v>53400</v>
      </c>
    </row>
    <row r="27" spans="1:12" ht="15.75" x14ac:dyDescent="0.25">
      <c r="A27" s="2"/>
      <c r="B27" s="15" t="s">
        <v>26</v>
      </c>
      <c r="C27" s="20" t="s">
        <v>68</v>
      </c>
      <c r="D27" s="20" t="s">
        <v>174</v>
      </c>
      <c r="E27" s="21">
        <v>30</v>
      </c>
      <c r="F27" s="22">
        <v>46</v>
      </c>
      <c r="G27" s="23">
        <v>20</v>
      </c>
      <c r="H27" s="24">
        <v>44924</v>
      </c>
      <c r="I27" s="24">
        <v>44924</v>
      </c>
      <c r="J27" s="25">
        <v>50</v>
      </c>
      <c r="K27" s="25">
        <f t="shared" si="0"/>
        <v>16</v>
      </c>
      <c r="L27" s="26">
        <f>E27*K27</f>
        <v>480</v>
      </c>
    </row>
    <row r="28" spans="1:12" ht="15.75" x14ac:dyDescent="0.25">
      <c r="A28" s="2"/>
      <c r="B28" s="15" t="s">
        <v>147</v>
      </c>
      <c r="C28" s="20" t="s">
        <v>68</v>
      </c>
      <c r="D28" s="20" t="s">
        <v>174</v>
      </c>
      <c r="E28" s="21">
        <v>200</v>
      </c>
      <c r="F28" s="22">
        <v>15</v>
      </c>
      <c r="G28" s="23"/>
      <c r="H28" s="24"/>
      <c r="I28" s="24"/>
      <c r="J28" s="25">
        <v>10</v>
      </c>
      <c r="K28" s="25">
        <f t="shared" si="0"/>
        <v>5</v>
      </c>
      <c r="L28" s="26"/>
    </row>
    <row r="29" spans="1:12" ht="15.75" x14ac:dyDescent="0.25">
      <c r="A29" s="2"/>
      <c r="B29" s="15" t="s">
        <v>166</v>
      </c>
      <c r="C29" s="20" t="s">
        <v>162</v>
      </c>
      <c r="D29" s="20" t="s">
        <v>174</v>
      </c>
      <c r="E29" s="21"/>
      <c r="F29" s="22">
        <v>6</v>
      </c>
      <c r="G29" s="23"/>
      <c r="H29" s="24"/>
      <c r="I29" s="24"/>
      <c r="J29" s="25">
        <v>4</v>
      </c>
      <c r="K29" s="25">
        <f t="shared" si="0"/>
        <v>2</v>
      </c>
      <c r="L29" s="26"/>
    </row>
    <row r="30" spans="1:12" ht="15.75" x14ac:dyDescent="0.25">
      <c r="A30" s="2"/>
      <c r="B30" s="15" t="s">
        <v>27</v>
      </c>
      <c r="C30" s="20" t="s">
        <v>78</v>
      </c>
      <c r="D30" s="20" t="s">
        <v>174</v>
      </c>
      <c r="E30" s="21">
        <v>45</v>
      </c>
      <c r="F30" s="22">
        <v>466</v>
      </c>
      <c r="G30" s="23">
        <v>800</v>
      </c>
      <c r="H30" s="24">
        <v>44924</v>
      </c>
      <c r="I30" s="24">
        <v>44924</v>
      </c>
      <c r="J30" s="25">
        <v>800</v>
      </c>
      <c r="K30" s="25">
        <f t="shared" si="0"/>
        <v>466</v>
      </c>
      <c r="L30" s="26">
        <f t="shared" ref="L30:L48" si="2">E30*K30</f>
        <v>20970</v>
      </c>
    </row>
    <row r="31" spans="1:12" x14ac:dyDescent="0.25">
      <c r="A31" s="2"/>
      <c r="B31" s="15" t="s">
        <v>49</v>
      </c>
      <c r="C31" s="20" t="s">
        <v>78</v>
      </c>
      <c r="D31" s="20" t="s">
        <v>174</v>
      </c>
      <c r="E31" s="40">
        <v>125</v>
      </c>
      <c r="F31" s="22">
        <v>16</v>
      </c>
      <c r="G31" s="23"/>
      <c r="H31" s="24"/>
      <c r="I31" s="24"/>
      <c r="J31" s="25">
        <v>2</v>
      </c>
      <c r="K31" s="25">
        <f t="shared" si="0"/>
        <v>14</v>
      </c>
      <c r="L31" s="26">
        <f t="shared" si="2"/>
        <v>1750</v>
      </c>
    </row>
    <row r="32" spans="1:12" ht="15.75" x14ac:dyDescent="0.25">
      <c r="A32" s="2"/>
      <c r="B32" s="15" t="s">
        <v>55</v>
      </c>
      <c r="C32" s="20" t="s">
        <v>78</v>
      </c>
      <c r="D32" s="20" t="s">
        <v>174</v>
      </c>
      <c r="E32" s="21">
        <v>30</v>
      </c>
      <c r="F32" s="22">
        <v>182</v>
      </c>
      <c r="G32" s="23">
        <v>600</v>
      </c>
      <c r="H32" s="24">
        <v>44924</v>
      </c>
      <c r="I32" s="24">
        <v>44924</v>
      </c>
      <c r="J32" s="25">
        <v>400</v>
      </c>
      <c r="K32" s="25">
        <f t="shared" si="0"/>
        <v>382</v>
      </c>
      <c r="L32" s="26">
        <f t="shared" si="2"/>
        <v>11460</v>
      </c>
    </row>
    <row r="33" spans="1:12" ht="15.75" x14ac:dyDescent="0.25">
      <c r="A33" s="2"/>
      <c r="B33" s="15" t="s">
        <v>19</v>
      </c>
      <c r="C33" s="20" t="s">
        <v>68</v>
      </c>
      <c r="D33" s="20" t="s">
        <v>174</v>
      </c>
      <c r="E33" s="21">
        <v>22</v>
      </c>
      <c r="F33" s="22">
        <v>89</v>
      </c>
      <c r="G33" s="23"/>
      <c r="H33" s="24"/>
      <c r="I33" s="24"/>
      <c r="J33" s="25">
        <v>60</v>
      </c>
      <c r="K33" s="25">
        <f t="shared" si="0"/>
        <v>29</v>
      </c>
      <c r="L33" s="26">
        <f t="shared" si="2"/>
        <v>638</v>
      </c>
    </row>
    <row r="34" spans="1:12" ht="15.75" x14ac:dyDescent="0.25">
      <c r="A34" s="2"/>
      <c r="B34" s="15" t="s">
        <v>54</v>
      </c>
      <c r="C34" s="20" t="s">
        <v>80</v>
      </c>
      <c r="D34" s="20" t="s">
        <v>174</v>
      </c>
      <c r="E34" s="21">
        <v>100</v>
      </c>
      <c r="F34" s="22"/>
      <c r="G34" s="23"/>
      <c r="H34" s="24"/>
      <c r="I34" s="24"/>
      <c r="J34" s="25"/>
      <c r="K34" s="25">
        <f t="shared" si="0"/>
        <v>0</v>
      </c>
      <c r="L34" s="26">
        <f t="shared" si="2"/>
        <v>0</v>
      </c>
    </row>
    <row r="35" spans="1:12" ht="15.75" x14ac:dyDescent="0.25">
      <c r="A35" s="2"/>
      <c r="B35" s="15" t="s">
        <v>119</v>
      </c>
      <c r="C35" s="20" t="s">
        <v>120</v>
      </c>
      <c r="D35" s="20" t="s">
        <v>174</v>
      </c>
      <c r="E35" s="21">
        <v>480</v>
      </c>
      <c r="F35" s="22">
        <v>1</v>
      </c>
      <c r="G35" s="23"/>
      <c r="H35" s="24"/>
      <c r="I35" s="24"/>
      <c r="J35" s="25"/>
      <c r="K35" s="25">
        <f t="shared" si="0"/>
        <v>1</v>
      </c>
      <c r="L35" s="26">
        <f t="shared" si="2"/>
        <v>480</v>
      </c>
    </row>
    <row r="36" spans="1:12" ht="15.75" x14ac:dyDescent="0.25">
      <c r="A36" s="2"/>
      <c r="B36" s="15" t="s">
        <v>16</v>
      </c>
      <c r="C36" s="20" t="s">
        <v>68</v>
      </c>
      <c r="D36" s="20" t="s">
        <v>174</v>
      </c>
      <c r="E36" s="21">
        <v>50</v>
      </c>
      <c r="F36" s="22">
        <v>12</v>
      </c>
      <c r="G36" s="23"/>
      <c r="H36" s="24"/>
      <c r="I36" s="24"/>
      <c r="J36" s="25">
        <v>10</v>
      </c>
      <c r="K36" s="25">
        <f t="shared" si="0"/>
        <v>2</v>
      </c>
      <c r="L36" s="26">
        <f t="shared" si="2"/>
        <v>100</v>
      </c>
    </row>
    <row r="37" spans="1:12" ht="15.75" x14ac:dyDescent="0.25">
      <c r="A37" s="2"/>
      <c r="B37" s="15" t="s">
        <v>117</v>
      </c>
      <c r="C37" s="39" t="s">
        <v>118</v>
      </c>
      <c r="D37" s="20" t="s">
        <v>174</v>
      </c>
      <c r="E37" s="21">
        <v>90</v>
      </c>
      <c r="F37" s="22">
        <v>3</v>
      </c>
      <c r="G37" s="23"/>
      <c r="H37" s="24"/>
      <c r="I37" s="24"/>
      <c r="J37" s="25">
        <v>3</v>
      </c>
      <c r="K37" s="25">
        <f t="shared" si="0"/>
        <v>0</v>
      </c>
      <c r="L37" s="26">
        <f t="shared" si="2"/>
        <v>0</v>
      </c>
    </row>
    <row r="38" spans="1:12" ht="15.75" x14ac:dyDescent="0.25">
      <c r="A38" s="2"/>
      <c r="B38" s="15" t="s">
        <v>17</v>
      </c>
      <c r="C38" s="20" t="s">
        <v>78</v>
      </c>
      <c r="D38" s="20" t="s">
        <v>174</v>
      </c>
      <c r="E38" s="21">
        <v>80</v>
      </c>
      <c r="F38" s="22">
        <v>58</v>
      </c>
      <c r="G38" s="23">
        <v>12</v>
      </c>
      <c r="H38" s="24">
        <v>44910</v>
      </c>
      <c r="I38" s="24">
        <v>44910</v>
      </c>
      <c r="J38" s="25">
        <v>40</v>
      </c>
      <c r="K38" s="25">
        <f t="shared" si="0"/>
        <v>30</v>
      </c>
      <c r="L38" s="26">
        <f t="shared" si="2"/>
        <v>2400</v>
      </c>
    </row>
    <row r="39" spans="1:12" ht="15.75" x14ac:dyDescent="0.25">
      <c r="A39" s="2"/>
      <c r="B39" s="15" t="s">
        <v>24</v>
      </c>
      <c r="C39" s="20" t="s">
        <v>68</v>
      </c>
      <c r="D39" s="20" t="s">
        <v>174</v>
      </c>
      <c r="E39" s="21">
        <v>15</v>
      </c>
      <c r="F39" s="22">
        <v>0</v>
      </c>
      <c r="G39" s="23"/>
      <c r="H39" s="24"/>
      <c r="I39" s="24"/>
      <c r="J39" s="25"/>
      <c r="K39" s="25">
        <f t="shared" si="0"/>
        <v>0</v>
      </c>
      <c r="L39" s="26">
        <f t="shared" si="2"/>
        <v>0</v>
      </c>
    </row>
    <row r="40" spans="1:12" ht="15.75" x14ac:dyDescent="0.25">
      <c r="A40" s="2"/>
      <c r="B40" s="15" t="s">
        <v>157</v>
      </c>
      <c r="C40" s="20" t="s">
        <v>68</v>
      </c>
      <c r="D40" s="20" t="s">
        <v>174</v>
      </c>
      <c r="E40" s="21"/>
      <c r="F40" s="22">
        <v>0</v>
      </c>
      <c r="G40" s="23">
        <v>200</v>
      </c>
      <c r="H40" s="24">
        <v>44910</v>
      </c>
      <c r="I40" s="24">
        <v>44910</v>
      </c>
      <c r="J40" s="25">
        <v>200</v>
      </c>
      <c r="K40" s="25">
        <f t="shared" si="0"/>
        <v>0</v>
      </c>
      <c r="L40" s="26"/>
    </row>
    <row r="41" spans="1:12" ht="15.75" x14ac:dyDescent="0.25">
      <c r="A41" s="2"/>
      <c r="B41" s="15" t="s">
        <v>109</v>
      </c>
      <c r="C41" s="20" t="s">
        <v>68</v>
      </c>
      <c r="D41" s="20" t="s">
        <v>174</v>
      </c>
      <c r="E41" s="21">
        <v>15</v>
      </c>
      <c r="F41" s="22">
        <v>0</v>
      </c>
      <c r="G41" s="23">
        <v>800</v>
      </c>
      <c r="H41" s="24">
        <v>44924</v>
      </c>
      <c r="I41" s="24">
        <v>44924</v>
      </c>
      <c r="J41" s="25">
        <v>800</v>
      </c>
      <c r="K41" s="25">
        <f t="shared" si="0"/>
        <v>0</v>
      </c>
      <c r="L41" s="26">
        <f t="shared" si="2"/>
        <v>0</v>
      </c>
    </row>
    <row r="42" spans="1:12" ht="15.75" x14ac:dyDescent="0.25">
      <c r="A42" s="2"/>
      <c r="B42" s="31" t="s">
        <v>110</v>
      </c>
      <c r="C42" s="32" t="s">
        <v>78</v>
      </c>
      <c r="D42" s="20" t="s">
        <v>174</v>
      </c>
      <c r="E42" s="41">
        <v>25</v>
      </c>
      <c r="F42" s="34">
        <v>8</v>
      </c>
      <c r="G42" s="35"/>
      <c r="H42" s="24"/>
      <c r="I42" s="24"/>
      <c r="J42" s="36">
        <v>8</v>
      </c>
      <c r="K42" s="25">
        <f t="shared" si="0"/>
        <v>0</v>
      </c>
      <c r="L42" s="26">
        <f t="shared" si="2"/>
        <v>0</v>
      </c>
    </row>
    <row r="43" spans="1:12" ht="15.75" x14ac:dyDescent="0.25">
      <c r="A43" s="2"/>
      <c r="B43" s="31" t="s">
        <v>151</v>
      </c>
      <c r="C43" s="32" t="s">
        <v>113</v>
      </c>
      <c r="D43" s="20" t="s">
        <v>174</v>
      </c>
      <c r="E43" s="41"/>
      <c r="F43" s="34">
        <v>93</v>
      </c>
      <c r="G43" s="35"/>
      <c r="H43" s="24"/>
      <c r="I43" s="24"/>
      <c r="J43" s="36">
        <v>60</v>
      </c>
      <c r="K43" s="25">
        <f t="shared" si="0"/>
        <v>33</v>
      </c>
      <c r="L43" s="26">
        <f t="shared" si="2"/>
        <v>0</v>
      </c>
    </row>
    <row r="44" spans="1:12" ht="15.75" x14ac:dyDescent="0.25">
      <c r="A44" s="2"/>
      <c r="B44" s="15" t="s">
        <v>144</v>
      </c>
      <c r="C44" s="20" t="s">
        <v>78</v>
      </c>
      <c r="D44" s="20" t="s">
        <v>174</v>
      </c>
      <c r="E44" s="21">
        <v>35</v>
      </c>
      <c r="F44" s="22">
        <v>95</v>
      </c>
      <c r="G44" s="23"/>
      <c r="H44" s="24"/>
      <c r="I44" s="24"/>
      <c r="J44" s="25">
        <v>80</v>
      </c>
      <c r="K44" s="25">
        <f t="shared" si="0"/>
        <v>15</v>
      </c>
      <c r="L44" s="26">
        <f t="shared" si="2"/>
        <v>525</v>
      </c>
    </row>
    <row r="45" spans="1:12" ht="15.75" x14ac:dyDescent="0.25">
      <c r="A45" s="2"/>
      <c r="B45" s="31" t="s">
        <v>133</v>
      </c>
      <c r="C45" s="32" t="s">
        <v>118</v>
      </c>
      <c r="D45" s="20" t="s">
        <v>174</v>
      </c>
      <c r="E45" s="41"/>
      <c r="F45" s="34"/>
      <c r="G45" s="35"/>
      <c r="H45" s="24"/>
      <c r="I45" s="24"/>
      <c r="J45" s="36"/>
      <c r="K45" s="37">
        <f>+SUM(F45:G45)-J45</f>
        <v>0</v>
      </c>
      <c r="L45" s="38">
        <f t="shared" si="2"/>
        <v>0</v>
      </c>
    </row>
    <row r="46" spans="1:12" ht="15.75" x14ac:dyDescent="0.25">
      <c r="A46" s="2"/>
      <c r="B46" s="15" t="s">
        <v>129</v>
      </c>
      <c r="C46" s="20" t="s">
        <v>130</v>
      </c>
      <c r="D46" s="20" t="s">
        <v>174</v>
      </c>
      <c r="E46" s="21">
        <v>70</v>
      </c>
      <c r="F46" s="22">
        <v>40</v>
      </c>
      <c r="G46" s="23">
        <v>10</v>
      </c>
      <c r="H46" s="24">
        <v>44924</v>
      </c>
      <c r="I46" s="24">
        <v>44924</v>
      </c>
      <c r="J46" s="25">
        <v>30</v>
      </c>
      <c r="K46" s="25">
        <f>+SUM(F46:G46)-J46</f>
        <v>20</v>
      </c>
      <c r="L46" s="26">
        <f t="shared" si="2"/>
        <v>1400</v>
      </c>
    </row>
    <row r="47" spans="1:12" ht="15.75" x14ac:dyDescent="0.25">
      <c r="A47" s="2"/>
      <c r="B47" s="15" t="s">
        <v>28</v>
      </c>
      <c r="C47" s="20" t="s">
        <v>78</v>
      </c>
      <c r="D47" s="20" t="s">
        <v>174</v>
      </c>
      <c r="E47" s="21">
        <v>51</v>
      </c>
      <c r="F47" s="25">
        <v>132</v>
      </c>
      <c r="G47" s="23">
        <v>700</v>
      </c>
      <c r="H47" s="24">
        <v>44918</v>
      </c>
      <c r="I47" s="24">
        <v>44918</v>
      </c>
      <c r="J47" s="25">
        <v>600</v>
      </c>
      <c r="K47" s="25">
        <f>+SUM(F47:G47)-J47</f>
        <v>232</v>
      </c>
      <c r="L47" s="26">
        <f t="shared" si="2"/>
        <v>11832</v>
      </c>
    </row>
    <row r="48" spans="1:12" ht="15.75" x14ac:dyDescent="0.25">
      <c r="A48" s="2"/>
      <c r="B48" s="15" t="s">
        <v>20</v>
      </c>
      <c r="C48" s="20" t="s">
        <v>78</v>
      </c>
      <c r="D48" s="20" t="s">
        <v>174</v>
      </c>
      <c r="E48" s="21">
        <v>25</v>
      </c>
      <c r="F48" s="22">
        <v>238</v>
      </c>
      <c r="G48" s="23"/>
      <c r="H48" s="24"/>
      <c r="I48" s="24"/>
      <c r="J48" s="25">
        <v>170</v>
      </c>
      <c r="K48" s="25">
        <f>+SUM(F48:G48)-J48</f>
        <v>68</v>
      </c>
      <c r="L48" s="26">
        <f t="shared" si="2"/>
        <v>1700</v>
      </c>
    </row>
    <row r="49" spans="1:12" ht="15.75" x14ac:dyDescent="0.3">
      <c r="A49" s="2"/>
      <c r="B49" s="42" t="s">
        <v>85</v>
      </c>
      <c r="C49" s="43"/>
      <c r="D49" s="20" t="s">
        <v>174</v>
      </c>
      <c r="E49" s="43"/>
      <c r="F49" s="43"/>
      <c r="G49" s="43"/>
      <c r="H49" s="44"/>
      <c r="I49" s="44"/>
      <c r="J49" s="43"/>
      <c r="K49" s="25">
        <f t="shared" ref="K49:K58" si="3">+SUM(F49:G49)-J49</f>
        <v>0</v>
      </c>
      <c r="L49" s="45"/>
    </row>
    <row r="50" spans="1:12" s="6" customFormat="1" ht="16.5" x14ac:dyDescent="0.3">
      <c r="A50" s="4"/>
      <c r="B50" s="31" t="s">
        <v>89</v>
      </c>
      <c r="C50" s="32" t="s">
        <v>78</v>
      </c>
      <c r="D50" s="20" t="s">
        <v>174</v>
      </c>
      <c r="E50" s="41">
        <v>139</v>
      </c>
      <c r="F50" s="34">
        <v>0</v>
      </c>
      <c r="G50" s="46"/>
      <c r="H50" s="24"/>
      <c r="I50" s="24"/>
      <c r="J50" s="36"/>
      <c r="K50" s="25">
        <f t="shared" si="3"/>
        <v>0</v>
      </c>
      <c r="L50" s="38">
        <f t="shared" ref="L50:L58" si="4">E50*K50</f>
        <v>0</v>
      </c>
    </row>
    <row r="51" spans="1:12" s="6" customFormat="1" ht="16.5" x14ac:dyDescent="0.3">
      <c r="A51" s="4"/>
      <c r="B51" s="31" t="s">
        <v>131</v>
      </c>
      <c r="C51" s="32" t="s">
        <v>78</v>
      </c>
      <c r="D51" s="20" t="s">
        <v>174</v>
      </c>
      <c r="E51" s="41">
        <v>140</v>
      </c>
      <c r="F51" s="34">
        <v>0</v>
      </c>
      <c r="G51" s="46">
        <v>65</v>
      </c>
      <c r="H51" s="24">
        <v>44910</v>
      </c>
      <c r="I51" s="24">
        <v>44910</v>
      </c>
      <c r="J51" s="36">
        <v>35</v>
      </c>
      <c r="K51" s="25">
        <f t="shared" si="3"/>
        <v>30</v>
      </c>
      <c r="L51" s="38">
        <f t="shared" si="4"/>
        <v>4200</v>
      </c>
    </row>
    <row r="52" spans="1:12" ht="15.75" x14ac:dyDescent="0.25">
      <c r="A52" s="2"/>
      <c r="B52" s="31" t="s">
        <v>102</v>
      </c>
      <c r="C52" s="32" t="s">
        <v>75</v>
      </c>
      <c r="D52" s="20" t="s">
        <v>174</v>
      </c>
      <c r="E52" s="41">
        <v>533.22</v>
      </c>
      <c r="F52" s="34">
        <v>0</v>
      </c>
      <c r="G52" s="46">
        <v>75</v>
      </c>
      <c r="H52" s="24">
        <v>44910</v>
      </c>
      <c r="I52" s="24">
        <v>44910</v>
      </c>
      <c r="J52" s="36">
        <v>40</v>
      </c>
      <c r="K52" s="25">
        <f t="shared" si="3"/>
        <v>35</v>
      </c>
      <c r="L52" s="38">
        <f t="shared" si="4"/>
        <v>18662.7</v>
      </c>
    </row>
    <row r="53" spans="1:12" ht="15.75" x14ac:dyDescent="0.25">
      <c r="A53" s="2"/>
      <c r="B53" s="31" t="s">
        <v>154</v>
      </c>
      <c r="C53" s="32" t="s">
        <v>78</v>
      </c>
      <c r="D53" s="20" t="s">
        <v>174</v>
      </c>
      <c r="E53" s="41">
        <v>210</v>
      </c>
      <c r="F53" s="34">
        <v>990</v>
      </c>
      <c r="G53" s="46">
        <v>740</v>
      </c>
      <c r="H53" s="24">
        <v>44925</v>
      </c>
      <c r="I53" s="24">
        <v>44925</v>
      </c>
      <c r="J53" s="36">
        <v>1000</v>
      </c>
      <c r="K53" s="25">
        <f t="shared" si="3"/>
        <v>730</v>
      </c>
      <c r="L53" s="38">
        <f t="shared" si="4"/>
        <v>153300</v>
      </c>
    </row>
    <row r="54" spans="1:12" ht="15.75" x14ac:dyDescent="0.25">
      <c r="A54" s="2"/>
      <c r="B54" s="15" t="s">
        <v>87</v>
      </c>
      <c r="C54" s="20" t="s">
        <v>78</v>
      </c>
      <c r="D54" s="20" t="s">
        <v>174</v>
      </c>
      <c r="E54" s="21">
        <v>198</v>
      </c>
      <c r="F54" s="22">
        <v>467</v>
      </c>
      <c r="G54" s="47">
        <v>400</v>
      </c>
      <c r="H54" s="24">
        <v>44925</v>
      </c>
      <c r="I54" s="24">
        <v>44925</v>
      </c>
      <c r="J54" s="25">
        <v>600</v>
      </c>
      <c r="K54" s="25">
        <f t="shared" si="3"/>
        <v>267</v>
      </c>
      <c r="L54" s="26">
        <f t="shared" si="4"/>
        <v>52866</v>
      </c>
    </row>
    <row r="55" spans="1:12" ht="15.75" x14ac:dyDescent="0.25">
      <c r="A55" s="2"/>
      <c r="B55" s="15" t="s">
        <v>90</v>
      </c>
      <c r="C55" s="20" t="s">
        <v>78</v>
      </c>
      <c r="D55" s="20" t="s">
        <v>174</v>
      </c>
      <c r="E55" s="21">
        <v>78</v>
      </c>
      <c r="F55" s="22">
        <v>1267</v>
      </c>
      <c r="G55" s="47">
        <v>960</v>
      </c>
      <c r="H55" s="24">
        <v>44925</v>
      </c>
      <c r="I55" s="24">
        <v>44925</v>
      </c>
      <c r="J55" s="25">
        <v>1200</v>
      </c>
      <c r="K55" s="25">
        <f t="shared" si="3"/>
        <v>1027</v>
      </c>
      <c r="L55" s="26">
        <f t="shared" si="4"/>
        <v>80106</v>
      </c>
    </row>
    <row r="56" spans="1:12" ht="15.75" x14ac:dyDescent="0.25">
      <c r="A56" s="2"/>
      <c r="B56" s="15" t="s">
        <v>88</v>
      </c>
      <c r="C56" s="20" t="s">
        <v>78</v>
      </c>
      <c r="D56" s="20" t="s">
        <v>174</v>
      </c>
      <c r="E56" s="21">
        <v>90</v>
      </c>
      <c r="F56" s="22">
        <v>783</v>
      </c>
      <c r="G56" s="47">
        <v>331.5</v>
      </c>
      <c r="H56" s="24">
        <v>44925</v>
      </c>
      <c r="I56" s="24">
        <v>44925</v>
      </c>
      <c r="J56" s="25">
        <v>700</v>
      </c>
      <c r="K56" s="25">
        <f t="shared" si="3"/>
        <v>414.5</v>
      </c>
      <c r="L56" s="26">
        <f t="shared" si="4"/>
        <v>37305</v>
      </c>
    </row>
    <row r="57" spans="1:12" ht="15.75" x14ac:dyDescent="0.25">
      <c r="A57" s="2"/>
      <c r="B57" s="48" t="s">
        <v>5</v>
      </c>
      <c r="C57" s="32" t="s">
        <v>81</v>
      </c>
      <c r="D57" s="20" t="s">
        <v>174</v>
      </c>
      <c r="E57" s="41">
        <v>1584</v>
      </c>
      <c r="F57" s="34">
        <v>14</v>
      </c>
      <c r="G57" s="46">
        <v>100</v>
      </c>
      <c r="H57" s="24">
        <v>44910</v>
      </c>
      <c r="I57" s="24">
        <v>44910</v>
      </c>
      <c r="J57" s="36">
        <v>60</v>
      </c>
      <c r="K57" s="25">
        <f t="shared" si="3"/>
        <v>54</v>
      </c>
      <c r="L57" s="38">
        <f t="shared" si="4"/>
        <v>85536</v>
      </c>
    </row>
    <row r="58" spans="1:12" ht="15.75" x14ac:dyDescent="0.25">
      <c r="A58" s="2"/>
      <c r="B58" s="15" t="s">
        <v>86</v>
      </c>
      <c r="C58" s="20" t="s">
        <v>78</v>
      </c>
      <c r="D58" s="20" t="s">
        <v>174</v>
      </c>
      <c r="E58" s="21">
        <v>109</v>
      </c>
      <c r="F58" s="22">
        <v>277</v>
      </c>
      <c r="G58" s="47">
        <v>378</v>
      </c>
      <c r="H58" s="24">
        <v>44925</v>
      </c>
      <c r="I58" s="24">
        <v>44925</v>
      </c>
      <c r="J58" s="25">
        <v>400</v>
      </c>
      <c r="K58" s="25">
        <f t="shared" si="3"/>
        <v>255</v>
      </c>
      <c r="L58" s="26">
        <f t="shared" si="4"/>
        <v>27795</v>
      </c>
    </row>
    <row r="59" spans="1:12" ht="15.75" x14ac:dyDescent="0.3">
      <c r="A59" s="2"/>
      <c r="B59" s="42" t="s">
        <v>91</v>
      </c>
      <c r="C59" s="43"/>
      <c r="D59" s="20" t="s">
        <v>174</v>
      </c>
      <c r="E59" s="43"/>
      <c r="F59" s="43"/>
      <c r="G59" s="43"/>
      <c r="H59" s="44"/>
      <c r="I59" s="44"/>
      <c r="J59" s="43"/>
      <c r="K59" s="43"/>
      <c r="L59" s="45"/>
    </row>
    <row r="60" spans="1:12" ht="16.5" x14ac:dyDescent="0.3">
      <c r="A60" s="4"/>
      <c r="B60" s="15" t="s">
        <v>38</v>
      </c>
      <c r="C60" s="20" t="s">
        <v>78</v>
      </c>
      <c r="D60" s="20" t="s">
        <v>174</v>
      </c>
      <c r="E60" s="21">
        <v>78</v>
      </c>
      <c r="F60" s="28">
        <v>0</v>
      </c>
      <c r="G60" s="49"/>
      <c r="H60" s="24"/>
      <c r="I60" s="24"/>
      <c r="J60" s="50" t="s">
        <v>148</v>
      </c>
      <c r="K60" s="28" t="e">
        <f t="shared" ref="K60:K65" si="5">+SUM(F60:G60)-J60</f>
        <v>#VALUE!</v>
      </c>
      <c r="L60" s="26" t="e">
        <f t="shared" ref="L60:L65" si="6">E60*K60</f>
        <v>#VALUE!</v>
      </c>
    </row>
    <row r="61" spans="1:12" ht="16.5" x14ac:dyDescent="0.3">
      <c r="A61" s="4"/>
      <c r="B61" s="15" t="s">
        <v>137</v>
      </c>
      <c r="C61" s="20" t="s">
        <v>78</v>
      </c>
      <c r="D61" s="20" t="s">
        <v>174</v>
      </c>
      <c r="E61" s="21">
        <v>25.6</v>
      </c>
      <c r="F61" s="25">
        <v>0</v>
      </c>
      <c r="G61" s="23">
        <v>2500</v>
      </c>
      <c r="H61" s="24">
        <v>44910</v>
      </c>
      <c r="I61" s="24">
        <v>44910</v>
      </c>
      <c r="J61" s="50">
        <v>1200</v>
      </c>
      <c r="K61" s="25">
        <f t="shared" si="5"/>
        <v>1300</v>
      </c>
      <c r="L61" s="26">
        <f t="shared" si="6"/>
        <v>33280</v>
      </c>
    </row>
    <row r="62" spans="1:12" s="6" customFormat="1" ht="16.5" x14ac:dyDescent="0.3">
      <c r="A62" s="2"/>
      <c r="B62" s="15" t="s">
        <v>138</v>
      </c>
      <c r="C62" s="20" t="s">
        <v>78</v>
      </c>
      <c r="D62" s="20" t="s">
        <v>174</v>
      </c>
      <c r="E62" s="21">
        <v>37</v>
      </c>
      <c r="F62" s="28">
        <v>0</v>
      </c>
      <c r="G62" s="23"/>
      <c r="H62" s="24"/>
      <c r="I62" s="24"/>
      <c r="J62" s="50"/>
      <c r="K62" s="25">
        <f t="shared" si="5"/>
        <v>0</v>
      </c>
      <c r="L62" s="26">
        <f t="shared" si="6"/>
        <v>0</v>
      </c>
    </row>
    <row r="63" spans="1:12" s="6" customFormat="1" ht="16.5" x14ac:dyDescent="0.3">
      <c r="A63" s="2"/>
      <c r="B63" s="15" t="s">
        <v>139</v>
      </c>
      <c r="C63" s="20" t="s">
        <v>78</v>
      </c>
      <c r="D63" s="20" t="s">
        <v>174</v>
      </c>
      <c r="E63" s="21">
        <v>65</v>
      </c>
      <c r="F63" s="25">
        <v>0</v>
      </c>
      <c r="G63" s="23">
        <v>100</v>
      </c>
      <c r="H63" s="24">
        <v>44910</v>
      </c>
      <c r="I63" s="24">
        <v>44910</v>
      </c>
      <c r="J63" s="50">
        <v>60</v>
      </c>
      <c r="K63" s="25">
        <f t="shared" si="5"/>
        <v>40</v>
      </c>
      <c r="L63" s="26">
        <f t="shared" si="6"/>
        <v>2600</v>
      </c>
    </row>
    <row r="64" spans="1:12" ht="15.75" x14ac:dyDescent="0.25">
      <c r="A64" s="2"/>
      <c r="B64" s="15" t="s">
        <v>37</v>
      </c>
      <c r="C64" s="20" t="s">
        <v>78</v>
      </c>
      <c r="D64" s="20" t="s">
        <v>174</v>
      </c>
      <c r="E64" s="21">
        <v>50.9</v>
      </c>
      <c r="F64" s="25">
        <v>0</v>
      </c>
      <c r="G64" s="23">
        <v>100</v>
      </c>
      <c r="H64" s="24">
        <v>44910</v>
      </c>
      <c r="I64" s="24">
        <v>44910</v>
      </c>
      <c r="J64" s="50">
        <v>40</v>
      </c>
      <c r="K64" s="25">
        <f t="shared" si="5"/>
        <v>60</v>
      </c>
      <c r="L64" s="26">
        <f t="shared" si="6"/>
        <v>3054</v>
      </c>
    </row>
    <row r="65" spans="1:12" ht="15.75" x14ac:dyDescent="0.25">
      <c r="A65" s="2"/>
      <c r="B65" s="15" t="s">
        <v>36</v>
      </c>
      <c r="C65" s="20" t="s">
        <v>78</v>
      </c>
      <c r="D65" s="20" t="s">
        <v>174</v>
      </c>
      <c r="E65" s="21">
        <v>80.599999999999994</v>
      </c>
      <c r="F65" s="25">
        <v>0</v>
      </c>
      <c r="G65" s="23">
        <v>100</v>
      </c>
      <c r="H65" s="24">
        <v>44910</v>
      </c>
      <c r="I65" s="24">
        <v>44910</v>
      </c>
      <c r="J65" s="50">
        <v>30</v>
      </c>
      <c r="K65" s="25">
        <f t="shared" si="5"/>
        <v>70</v>
      </c>
      <c r="L65" s="26">
        <f t="shared" si="6"/>
        <v>5642</v>
      </c>
    </row>
    <row r="66" spans="1:12" ht="15.75" x14ac:dyDescent="0.3">
      <c r="A66" s="2"/>
      <c r="B66" s="42" t="s">
        <v>92</v>
      </c>
      <c r="C66" s="43"/>
      <c r="D66" s="20" t="s">
        <v>174</v>
      </c>
      <c r="E66" s="43"/>
      <c r="F66" s="43"/>
      <c r="G66" s="43"/>
      <c r="H66" s="44"/>
      <c r="I66" s="44"/>
      <c r="J66" s="43"/>
      <c r="K66" s="43"/>
      <c r="L66" s="45"/>
    </row>
    <row r="67" spans="1:12" ht="16.5" x14ac:dyDescent="0.3">
      <c r="A67" s="4"/>
      <c r="B67" s="16" t="s">
        <v>165</v>
      </c>
      <c r="C67" s="20" t="s">
        <v>78</v>
      </c>
      <c r="D67" s="20" t="s">
        <v>174</v>
      </c>
      <c r="E67" s="21">
        <v>148.75</v>
      </c>
      <c r="F67" s="22">
        <v>83</v>
      </c>
      <c r="G67" s="23">
        <v>78.8</v>
      </c>
      <c r="H67" s="24">
        <v>44925</v>
      </c>
      <c r="I67" s="24">
        <v>44925</v>
      </c>
      <c r="J67" s="25">
        <v>40</v>
      </c>
      <c r="K67" s="25">
        <f>+SUM(F67:G67)-J67</f>
        <v>121.80000000000001</v>
      </c>
      <c r="L67" s="26">
        <f>E67*K67</f>
        <v>18117.75</v>
      </c>
    </row>
    <row r="68" spans="1:12" s="6" customFormat="1" ht="16.5" x14ac:dyDescent="0.3">
      <c r="A68" s="2"/>
      <c r="B68" s="16" t="s">
        <v>8</v>
      </c>
      <c r="C68" s="20" t="s">
        <v>78</v>
      </c>
      <c r="D68" s="20" t="s">
        <v>174</v>
      </c>
      <c r="E68" s="51">
        <v>163.49</v>
      </c>
      <c r="F68" s="22">
        <v>0</v>
      </c>
      <c r="G68" s="23"/>
      <c r="H68" s="24"/>
      <c r="I68" s="24"/>
      <c r="J68" s="25"/>
      <c r="K68" s="25">
        <f>+SUM(F68:G68)-J68</f>
        <v>0</v>
      </c>
      <c r="L68" s="26">
        <f>E68*K68</f>
        <v>0</v>
      </c>
    </row>
    <row r="69" spans="1:12" s="6" customFormat="1" ht="16.5" x14ac:dyDescent="0.3">
      <c r="A69" s="2"/>
      <c r="B69" s="16" t="s">
        <v>123</v>
      </c>
      <c r="C69" s="20" t="s">
        <v>113</v>
      </c>
      <c r="D69" s="20" t="s">
        <v>174</v>
      </c>
      <c r="E69" s="51">
        <v>118</v>
      </c>
      <c r="F69" s="22">
        <v>0</v>
      </c>
      <c r="G69" s="23">
        <v>111.8</v>
      </c>
      <c r="H69" s="24">
        <v>44925</v>
      </c>
      <c r="I69" s="24">
        <v>44925</v>
      </c>
      <c r="J69" s="25">
        <v>60</v>
      </c>
      <c r="K69" s="25">
        <f t="shared" ref="K69:K70" si="7">+SUM(F69:G69)-J69</f>
        <v>51.8</v>
      </c>
      <c r="L69" s="26">
        <f>E69*K69</f>
        <v>6112.4</v>
      </c>
    </row>
    <row r="70" spans="1:12" ht="15.75" x14ac:dyDescent="0.25">
      <c r="A70" s="2"/>
      <c r="B70" s="16" t="s">
        <v>9</v>
      </c>
      <c r="C70" s="20" t="s">
        <v>68</v>
      </c>
      <c r="D70" s="20" t="s">
        <v>174</v>
      </c>
      <c r="E70" s="21">
        <v>90</v>
      </c>
      <c r="F70" s="22">
        <v>0</v>
      </c>
      <c r="G70" s="23">
        <v>30</v>
      </c>
      <c r="H70" s="24">
        <v>44925</v>
      </c>
      <c r="I70" s="24">
        <v>44925</v>
      </c>
      <c r="J70" s="25">
        <v>9</v>
      </c>
      <c r="K70" s="25">
        <f t="shared" si="7"/>
        <v>21</v>
      </c>
      <c r="L70" s="26">
        <f>E70*K70</f>
        <v>1890</v>
      </c>
    </row>
    <row r="71" spans="1:12" ht="15.75" x14ac:dyDescent="0.3">
      <c r="A71" s="2"/>
      <c r="B71" s="42" t="s">
        <v>93</v>
      </c>
      <c r="C71" s="43"/>
      <c r="D71" s="20" t="s">
        <v>174</v>
      </c>
      <c r="E71" s="43"/>
      <c r="F71" s="43"/>
      <c r="G71" s="43"/>
      <c r="H71" s="44"/>
      <c r="I71" s="44"/>
      <c r="J71" s="43"/>
      <c r="K71" s="43"/>
      <c r="L71" s="45"/>
    </row>
    <row r="72" spans="1:12" ht="16.5" x14ac:dyDescent="0.3">
      <c r="A72" s="4"/>
      <c r="B72" s="15" t="s">
        <v>14</v>
      </c>
      <c r="C72" s="20" t="s">
        <v>68</v>
      </c>
      <c r="D72" s="20" t="s">
        <v>174</v>
      </c>
      <c r="E72" s="21">
        <v>70.42</v>
      </c>
      <c r="F72" s="28">
        <v>335</v>
      </c>
      <c r="G72" s="23">
        <v>700</v>
      </c>
      <c r="H72" s="24">
        <v>44910</v>
      </c>
      <c r="I72" s="24">
        <v>44910</v>
      </c>
      <c r="J72" s="25">
        <v>400</v>
      </c>
      <c r="K72" s="25">
        <f>+SUM(F72:G72)-J72</f>
        <v>635</v>
      </c>
      <c r="L72" s="26">
        <f t="shared" ref="L72:L81" si="8">E72*K72</f>
        <v>44716.700000000004</v>
      </c>
    </row>
    <row r="73" spans="1:12" s="6" customFormat="1" ht="16.5" x14ac:dyDescent="0.3">
      <c r="A73" s="2"/>
      <c r="B73" s="15" t="s">
        <v>34</v>
      </c>
      <c r="C73" s="20" t="s">
        <v>68</v>
      </c>
      <c r="D73" s="20" t="s">
        <v>174</v>
      </c>
      <c r="E73" s="21">
        <v>407.55</v>
      </c>
      <c r="F73" s="28">
        <v>20</v>
      </c>
      <c r="G73" s="60">
        <v>100</v>
      </c>
      <c r="H73" s="24">
        <v>44910</v>
      </c>
      <c r="I73" s="24">
        <v>44910</v>
      </c>
      <c r="J73" s="28">
        <v>60</v>
      </c>
      <c r="K73" s="25">
        <f>+SUM(F73:G73)-J73</f>
        <v>60</v>
      </c>
      <c r="L73" s="26">
        <f t="shared" si="8"/>
        <v>24453</v>
      </c>
    </row>
    <row r="74" spans="1:12" ht="15.75" x14ac:dyDescent="0.25">
      <c r="A74" s="2"/>
      <c r="B74" s="15" t="s">
        <v>13</v>
      </c>
      <c r="C74" s="20" t="s">
        <v>68</v>
      </c>
      <c r="D74" s="20" t="s">
        <v>174</v>
      </c>
      <c r="E74" s="21">
        <v>74.760000000000005</v>
      </c>
      <c r="F74" s="28">
        <v>150</v>
      </c>
      <c r="G74" s="23">
        <v>400</v>
      </c>
      <c r="H74" s="24">
        <v>44910</v>
      </c>
      <c r="I74" s="24">
        <v>44910</v>
      </c>
      <c r="J74" s="25">
        <v>180</v>
      </c>
      <c r="K74" s="25">
        <f t="shared" ref="K74:K81" si="9">+SUM(F74:G74)-J74</f>
        <v>370</v>
      </c>
      <c r="L74" s="26">
        <f t="shared" si="8"/>
        <v>27661.200000000001</v>
      </c>
    </row>
    <row r="75" spans="1:12" ht="15.75" x14ac:dyDescent="0.25">
      <c r="A75" s="2"/>
      <c r="B75" s="15" t="s">
        <v>58</v>
      </c>
      <c r="C75" s="20" t="s">
        <v>68</v>
      </c>
      <c r="D75" s="20" t="s">
        <v>174</v>
      </c>
      <c r="E75" s="21">
        <v>274</v>
      </c>
      <c r="F75" s="28">
        <v>80</v>
      </c>
      <c r="G75" s="52">
        <v>60</v>
      </c>
      <c r="H75" s="24">
        <v>44910</v>
      </c>
      <c r="I75" s="24">
        <v>44910</v>
      </c>
      <c r="J75" s="25">
        <v>100</v>
      </c>
      <c r="K75" s="25">
        <f t="shared" si="9"/>
        <v>40</v>
      </c>
      <c r="L75" s="26">
        <f t="shared" si="8"/>
        <v>10960</v>
      </c>
    </row>
    <row r="76" spans="1:12" ht="15.75" x14ac:dyDescent="0.25">
      <c r="A76" s="2"/>
      <c r="B76" s="16" t="s">
        <v>7</v>
      </c>
      <c r="C76" s="20" t="s">
        <v>78</v>
      </c>
      <c r="D76" s="20" t="s">
        <v>174</v>
      </c>
      <c r="E76" s="21">
        <v>141.25</v>
      </c>
      <c r="F76" s="22">
        <v>107</v>
      </c>
      <c r="G76" s="23">
        <v>76.599999999999994</v>
      </c>
      <c r="H76" s="24">
        <v>44925</v>
      </c>
      <c r="I76" s="24">
        <v>44925</v>
      </c>
      <c r="J76" s="25">
        <v>50</v>
      </c>
      <c r="K76" s="25">
        <f t="shared" si="9"/>
        <v>133.6</v>
      </c>
      <c r="L76" s="26">
        <f t="shared" si="8"/>
        <v>18871</v>
      </c>
    </row>
    <row r="77" spans="1:12" ht="15.75" x14ac:dyDescent="0.25">
      <c r="A77" s="2"/>
      <c r="B77" s="53" t="s">
        <v>6</v>
      </c>
      <c r="C77" s="20" t="s">
        <v>78</v>
      </c>
      <c r="D77" s="20" t="s">
        <v>174</v>
      </c>
      <c r="E77" s="21">
        <v>195</v>
      </c>
      <c r="F77" s="22">
        <v>160</v>
      </c>
      <c r="G77" s="23">
        <v>78.599999999999994</v>
      </c>
      <c r="H77" s="24">
        <v>44925</v>
      </c>
      <c r="I77" s="24">
        <v>44925</v>
      </c>
      <c r="J77" s="25">
        <v>100</v>
      </c>
      <c r="K77" s="25">
        <f t="shared" si="9"/>
        <v>138.6</v>
      </c>
      <c r="L77" s="26">
        <f t="shared" si="8"/>
        <v>27027</v>
      </c>
    </row>
    <row r="78" spans="1:12" ht="15.75" x14ac:dyDescent="0.25">
      <c r="A78" s="2"/>
      <c r="B78" s="53" t="s">
        <v>168</v>
      </c>
      <c r="C78" s="20" t="s">
        <v>78</v>
      </c>
      <c r="D78" s="20" t="s">
        <v>174</v>
      </c>
      <c r="E78" s="21"/>
      <c r="F78" s="22">
        <v>100</v>
      </c>
      <c r="G78" s="23"/>
      <c r="H78" s="24"/>
      <c r="I78" s="24"/>
      <c r="J78" s="25">
        <v>100</v>
      </c>
      <c r="K78" s="25">
        <f t="shared" si="9"/>
        <v>0</v>
      </c>
      <c r="L78" s="26"/>
    </row>
    <row r="79" spans="1:12" ht="15.75" x14ac:dyDescent="0.25">
      <c r="A79" s="2"/>
      <c r="B79" s="54" t="s">
        <v>140</v>
      </c>
      <c r="C79" s="32" t="s">
        <v>78</v>
      </c>
      <c r="D79" s="20" t="s">
        <v>174</v>
      </c>
      <c r="E79" s="41">
        <v>137.5</v>
      </c>
      <c r="F79" s="34">
        <v>27</v>
      </c>
      <c r="G79" s="35">
        <v>53.4</v>
      </c>
      <c r="H79" s="24">
        <v>44925</v>
      </c>
      <c r="I79" s="24">
        <v>44925</v>
      </c>
      <c r="J79" s="36">
        <v>40</v>
      </c>
      <c r="K79" s="36">
        <f t="shared" si="9"/>
        <v>40.400000000000006</v>
      </c>
      <c r="L79" s="38">
        <f t="shared" si="8"/>
        <v>5555.0000000000009</v>
      </c>
    </row>
    <row r="80" spans="1:12" ht="15.75" x14ac:dyDescent="0.25">
      <c r="A80" s="2"/>
      <c r="B80" s="53" t="s">
        <v>141</v>
      </c>
      <c r="C80" s="20" t="s">
        <v>78</v>
      </c>
      <c r="D80" s="20" t="s">
        <v>174</v>
      </c>
      <c r="E80" s="21">
        <v>197.26</v>
      </c>
      <c r="F80" s="22">
        <v>12</v>
      </c>
      <c r="G80" s="23">
        <v>75</v>
      </c>
      <c r="H80" s="24">
        <v>44925</v>
      </c>
      <c r="I80" s="24">
        <v>44925</v>
      </c>
      <c r="J80" s="25">
        <v>30</v>
      </c>
      <c r="K80" s="25">
        <f t="shared" si="9"/>
        <v>57</v>
      </c>
      <c r="L80" s="26">
        <f t="shared" si="8"/>
        <v>11243.82</v>
      </c>
    </row>
    <row r="81" spans="1:12" ht="15.75" x14ac:dyDescent="0.25">
      <c r="A81" s="2"/>
      <c r="B81" s="15" t="s">
        <v>11</v>
      </c>
      <c r="C81" s="20" t="s">
        <v>68</v>
      </c>
      <c r="D81" s="20" t="s">
        <v>174</v>
      </c>
      <c r="E81" s="51">
        <v>44</v>
      </c>
      <c r="F81" s="22">
        <v>4</v>
      </c>
      <c r="G81" s="23">
        <v>15</v>
      </c>
      <c r="H81" s="24">
        <v>44910</v>
      </c>
      <c r="I81" s="24">
        <v>44910</v>
      </c>
      <c r="J81" s="25">
        <v>10</v>
      </c>
      <c r="K81" s="25">
        <f t="shared" si="9"/>
        <v>9</v>
      </c>
      <c r="L81" s="26">
        <f t="shared" si="8"/>
        <v>396</v>
      </c>
    </row>
    <row r="82" spans="1:12" ht="15.75" x14ac:dyDescent="0.3">
      <c r="A82" s="2"/>
      <c r="B82" s="42" t="s">
        <v>94</v>
      </c>
      <c r="C82" s="43"/>
      <c r="D82" s="20" t="s">
        <v>174</v>
      </c>
      <c r="E82" s="43"/>
      <c r="F82" s="43"/>
      <c r="G82" s="43"/>
      <c r="H82" s="44"/>
      <c r="I82" s="44"/>
      <c r="J82" s="43"/>
      <c r="K82" s="43"/>
      <c r="L82" s="45"/>
    </row>
    <row r="83" spans="1:12" ht="16.5" x14ac:dyDescent="0.3">
      <c r="A83" s="4"/>
      <c r="B83" s="15" t="s">
        <v>51</v>
      </c>
      <c r="C83" s="20" t="s">
        <v>78</v>
      </c>
      <c r="D83" s="20" t="s">
        <v>174</v>
      </c>
      <c r="E83" s="21">
        <v>150</v>
      </c>
      <c r="F83" s="22">
        <v>6</v>
      </c>
      <c r="G83" s="23"/>
      <c r="H83" s="24"/>
      <c r="I83" s="24"/>
      <c r="J83" s="25"/>
      <c r="K83" s="25">
        <f t="shared" ref="K83:K123" si="10">+SUM(F83:G83)-J83</f>
        <v>6</v>
      </c>
      <c r="L83" s="26">
        <f t="shared" ref="L83:L113" si="11">E83*K83</f>
        <v>900</v>
      </c>
    </row>
    <row r="84" spans="1:12" s="6" customFormat="1" ht="16.5" x14ac:dyDescent="0.3">
      <c r="A84" s="2"/>
      <c r="B84" s="15" t="s">
        <v>40</v>
      </c>
      <c r="C84" s="20" t="s">
        <v>79</v>
      </c>
      <c r="D84" s="20" t="s">
        <v>174</v>
      </c>
      <c r="E84" s="21">
        <v>546</v>
      </c>
      <c r="F84" s="22">
        <v>62</v>
      </c>
      <c r="G84" s="23">
        <v>20</v>
      </c>
      <c r="H84" s="24">
        <v>44910</v>
      </c>
      <c r="I84" s="24">
        <v>44910</v>
      </c>
      <c r="J84" s="25">
        <v>15</v>
      </c>
      <c r="K84" s="25">
        <f t="shared" si="10"/>
        <v>67</v>
      </c>
      <c r="L84" s="26">
        <f t="shared" si="11"/>
        <v>36582</v>
      </c>
    </row>
    <row r="85" spans="1:12" ht="15.75" x14ac:dyDescent="0.25">
      <c r="A85" s="2"/>
      <c r="B85" s="15" t="s">
        <v>107</v>
      </c>
      <c r="C85" s="20" t="s">
        <v>108</v>
      </c>
      <c r="D85" s="20" t="s">
        <v>174</v>
      </c>
      <c r="E85" s="21">
        <v>100</v>
      </c>
      <c r="F85" s="28">
        <v>20</v>
      </c>
      <c r="G85" s="23">
        <v>80</v>
      </c>
      <c r="H85" s="24">
        <v>44910</v>
      </c>
      <c r="I85" s="24">
        <v>44910</v>
      </c>
      <c r="J85" s="50">
        <v>50</v>
      </c>
      <c r="K85" s="25">
        <f t="shared" si="10"/>
        <v>50</v>
      </c>
      <c r="L85" s="26">
        <f t="shared" si="11"/>
        <v>5000</v>
      </c>
    </row>
    <row r="86" spans="1:12" ht="15.75" x14ac:dyDescent="0.25">
      <c r="A86" s="2"/>
      <c r="B86" s="15" t="s">
        <v>135</v>
      </c>
      <c r="C86" s="20" t="s">
        <v>78</v>
      </c>
      <c r="D86" s="20" t="s">
        <v>174</v>
      </c>
      <c r="E86" s="21">
        <v>18</v>
      </c>
      <c r="F86" s="22">
        <v>80</v>
      </c>
      <c r="G86" s="23"/>
      <c r="H86" s="24"/>
      <c r="I86" s="24"/>
      <c r="J86" s="25"/>
      <c r="K86" s="25">
        <f t="shared" si="10"/>
        <v>80</v>
      </c>
      <c r="L86" s="26">
        <f t="shared" si="11"/>
        <v>1440</v>
      </c>
    </row>
    <row r="87" spans="1:12" ht="15.75" x14ac:dyDescent="0.25">
      <c r="A87" s="2"/>
      <c r="B87" s="15" t="s">
        <v>171</v>
      </c>
      <c r="C87" s="20" t="s">
        <v>172</v>
      </c>
      <c r="D87" s="20" t="s">
        <v>174</v>
      </c>
      <c r="E87" s="21">
        <v>3409</v>
      </c>
      <c r="F87" s="22"/>
      <c r="G87" s="23">
        <v>3</v>
      </c>
      <c r="H87" s="24">
        <v>44910</v>
      </c>
      <c r="I87" s="24">
        <v>44910</v>
      </c>
      <c r="J87" s="25">
        <v>3</v>
      </c>
      <c r="K87" s="25">
        <f t="shared" si="10"/>
        <v>0</v>
      </c>
      <c r="L87" s="26">
        <f t="shared" si="11"/>
        <v>0</v>
      </c>
    </row>
    <row r="88" spans="1:12" ht="15.75" x14ac:dyDescent="0.25">
      <c r="A88" s="2"/>
      <c r="B88" s="15" t="s">
        <v>136</v>
      </c>
      <c r="C88" s="20" t="s">
        <v>128</v>
      </c>
      <c r="D88" s="20" t="s">
        <v>174</v>
      </c>
      <c r="E88" s="21">
        <v>170</v>
      </c>
      <c r="F88" s="22">
        <v>15</v>
      </c>
      <c r="G88" s="23">
        <v>30</v>
      </c>
      <c r="H88" s="24">
        <v>44910</v>
      </c>
      <c r="I88" s="24">
        <v>44910</v>
      </c>
      <c r="J88" s="25">
        <v>15</v>
      </c>
      <c r="K88" s="25">
        <f t="shared" si="10"/>
        <v>30</v>
      </c>
      <c r="L88" s="26">
        <f t="shared" si="11"/>
        <v>5100</v>
      </c>
    </row>
    <row r="89" spans="1:12" ht="15.75" x14ac:dyDescent="0.25">
      <c r="A89" s="2"/>
      <c r="B89" s="15" t="s">
        <v>43</v>
      </c>
      <c r="C89" s="20" t="s">
        <v>78</v>
      </c>
      <c r="D89" s="20" t="s">
        <v>174</v>
      </c>
      <c r="E89" s="21">
        <v>35</v>
      </c>
      <c r="F89" s="22">
        <v>219</v>
      </c>
      <c r="G89" s="23">
        <v>200</v>
      </c>
      <c r="H89" s="24">
        <v>44910</v>
      </c>
      <c r="I89" s="24">
        <v>44910</v>
      </c>
      <c r="J89" s="25">
        <v>240</v>
      </c>
      <c r="K89" s="25">
        <f t="shared" si="10"/>
        <v>179</v>
      </c>
      <c r="L89" s="26">
        <f t="shared" si="11"/>
        <v>6265</v>
      </c>
    </row>
    <row r="90" spans="1:12" ht="15.75" x14ac:dyDescent="0.25">
      <c r="A90" s="2"/>
      <c r="B90" s="15" t="s">
        <v>169</v>
      </c>
      <c r="C90" s="20" t="s">
        <v>68</v>
      </c>
      <c r="D90" s="20" t="s">
        <v>174</v>
      </c>
      <c r="E90" s="21">
        <v>240</v>
      </c>
      <c r="F90" s="22"/>
      <c r="G90" s="23">
        <v>5</v>
      </c>
      <c r="H90" s="24">
        <v>44910</v>
      </c>
      <c r="I90" s="24">
        <v>44910</v>
      </c>
      <c r="J90" s="25">
        <v>5</v>
      </c>
      <c r="K90" s="25">
        <f t="shared" si="10"/>
        <v>0</v>
      </c>
      <c r="L90" s="26">
        <f t="shared" si="11"/>
        <v>0</v>
      </c>
    </row>
    <row r="91" spans="1:12" ht="15.75" x14ac:dyDescent="0.25">
      <c r="A91" s="2"/>
      <c r="B91" s="15" t="s">
        <v>39</v>
      </c>
      <c r="C91" s="20" t="s">
        <v>77</v>
      </c>
      <c r="D91" s="20" t="s">
        <v>174</v>
      </c>
      <c r="E91" s="21">
        <v>3920</v>
      </c>
      <c r="F91" s="22">
        <v>8</v>
      </c>
      <c r="G91" s="23">
        <v>1</v>
      </c>
      <c r="H91" s="24">
        <v>44910</v>
      </c>
      <c r="I91" s="24">
        <v>44910</v>
      </c>
      <c r="J91" s="25">
        <v>2</v>
      </c>
      <c r="K91" s="25">
        <f t="shared" si="10"/>
        <v>7</v>
      </c>
      <c r="L91" s="26">
        <f t="shared" si="11"/>
        <v>27440</v>
      </c>
    </row>
    <row r="92" spans="1:12" ht="15.75" x14ac:dyDescent="0.25">
      <c r="A92" s="2"/>
      <c r="B92" s="15" t="s">
        <v>42</v>
      </c>
      <c r="C92" s="20" t="s">
        <v>78</v>
      </c>
      <c r="D92" s="20" t="s">
        <v>174</v>
      </c>
      <c r="E92" s="51">
        <v>135</v>
      </c>
      <c r="F92" s="22">
        <v>70</v>
      </c>
      <c r="G92" s="23">
        <v>10</v>
      </c>
      <c r="H92" s="24">
        <v>44910</v>
      </c>
      <c r="I92" s="24">
        <v>44910</v>
      </c>
      <c r="J92" s="25">
        <v>10</v>
      </c>
      <c r="K92" s="25">
        <f t="shared" si="10"/>
        <v>70</v>
      </c>
      <c r="L92" s="26">
        <f t="shared" si="11"/>
        <v>9450</v>
      </c>
    </row>
    <row r="93" spans="1:12" ht="15.75" x14ac:dyDescent="0.25">
      <c r="A93" s="2"/>
      <c r="B93" s="15" t="s">
        <v>60</v>
      </c>
      <c r="C93" s="20" t="s">
        <v>68</v>
      </c>
      <c r="D93" s="20" t="s">
        <v>174</v>
      </c>
      <c r="E93" s="51">
        <v>79</v>
      </c>
      <c r="F93" s="22"/>
      <c r="G93" s="23"/>
      <c r="H93" s="24"/>
      <c r="I93" s="24"/>
      <c r="J93" s="25"/>
      <c r="K93" s="25">
        <f t="shared" si="10"/>
        <v>0</v>
      </c>
      <c r="L93" s="26">
        <f t="shared" si="11"/>
        <v>0</v>
      </c>
    </row>
    <row r="94" spans="1:12" ht="15.75" x14ac:dyDescent="0.25">
      <c r="A94" s="2"/>
      <c r="B94" s="15" t="s">
        <v>47</v>
      </c>
      <c r="C94" s="20" t="s">
        <v>68</v>
      </c>
      <c r="D94" s="20" t="s">
        <v>174</v>
      </c>
      <c r="E94" s="21">
        <v>305</v>
      </c>
      <c r="F94" s="22">
        <v>7</v>
      </c>
      <c r="G94" s="23">
        <v>15</v>
      </c>
      <c r="H94" s="24">
        <v>44910</v>
      </c>
      <c r="I94" s="24">
        <v>44910</v>
      </c>
      <c r="J94" s="30">
        <v>8</v>
      </c>
      <c r="K94" s="25">
        <f t="shared" si="10"/>
        <v>14</v>
      </c>
      <c r="L94" s="26">
        <f t="shared" si="11"/>
        <v>4270</v>
      </c>
    </row>
    <row r="95" spans="1:12" ht="15.75" x14ac:dyDescent="0.25">
      <c r="A95" s="2"/>
      <c r="B95" s="15" t="s">
        <v>96</v>
      </c>
      <c r="C95" s="20" t="s">
        <v>68</v>
      </c>
      <c r="D95" s="20" t="s">
        <v>174</v>
      </c>
      <c r="E95" s="21">
        <v>39.6</v>
      </c>
      <c r="F95" s="50">
        <v>148</v>
      </c>
      <c r="G95" s="23">
        <v>80</v>
      </c>
      <c r="H95" s="24">
        <v>44910</v>
      </c>
      <c r="I95" s="24">
        <v>44910</v>
      </c>
      <c r="J95" s="25">
        <v>85</v>
      </c>
      <c r="K95" s="25">
        <f t="shared" si="10"/>
        <v>143</v>
      </c>
      <c r="L95" s="26">
        <f t="shared" si="11"/>
        <v>5662.8</v>
      </c>
    </row>
    <row r="96" spans="1:12" ht="15.75" x14ac:dyDescent="0.25">
      <c r="A96" s="17"/>
      <c r="B96" s="15" t="s">
        <v>125</v>
      </c>
      <c r="C96" s="20" t="s">
        <v>78</v>
      </c>
      <c r="D96" s="20" t="s">
        <v>174</v>
      </c>
      <c r="E96" s="21">
        <v>260</v>
      </c>
      <c r="F96" s="22">
        <v>70</v>
      </c>
      <c r="G96" s="23"/>
      <c r="H96" s="24"/>
      <c r="I96" s="24"/>
      <c r="J96" s="25">
        <v>15</v>
      </c>
      <c r="K96" s="25">
        <f t="shared" si="10"/>
        <v>55</v>
      </c>
      <c r="L96" s="26">
        <f t="shared" si="11"/>
        <v>14300</v>
      </c>
    </row>
    <row r="97" spans="1:67" ht="15.75" x14ac:dyDescent="0.25">
      <c r="A97" s="2"/>
      <c r="B97" s="15" t="s">
        <v>126</v>
      </c>
      <c r="C97" s="20" t="s">
        <v>78</v>
      </c>
      <c r="D97" s="20" t="s">
        <v>174</v>
      </c>
      <c r="E97" s="21">
        <v>255</v>
      </c>
      <c r="F97" s="22">
        <v>37</v>
      </c>
      <c r="G97" s="23"/>
      <c r="H97" s="24"/>
      <c r="I97" s="24"/>
      <c r="J97" s="25">
        <v>7</v>
      </c>
      <c r="K97" s="25">
        <f t="shared" si="10"/>
        <v>30</v>
      </c>
      <c r="L97" s="26">
        <f t="shared" si="11"/>
        <v>7650</v>
      </c>
    </row>
    <row r="98" spans="1:67" ht="15.75" x14ac:dyDescent="0.25">
      <c r="A98" s="2"/>
      <c r="B98" s="15" t="s">
        <v>142</v>
      </c>
      <c r="C98" s="20" t="s">
        <v>78</v>
      </c>
      <c r="D98" s="20" t="s">
        <v>174</v>
      </c>
      <c r="E98" s="21">
        <v>682</v>
      </c>
      <c r="F98" s="22">
        <v>20</v>
      </c>
      <c r="G98" s="23"/>
      <c r="H98" s="24"/>
      <c r="I98" s="24"/>
      <c r="J98" s="25">
        <v>15</v>
      </c>
      <c r="K98" s="25">
        <f t="shared" si="10"/>
        <v>5</v>
      </c>
      <c r="L98" s="26">
        <f t="shared" si="11"/>
        <v>3410</v>
      </c>
    </row>
    <row r="99" spans="1:67" ht="15.75" x14ac:dyDescent="0.25">
      <c r="A99" s="2"/>
      <c r="B99" s="15" t="s">
        <v>127</v>
      </c>
      <c r="C99" s="20" t="s">
        <v>78</v>
      </c>
      <c r="D99" s="20" t="s">
        <v>174</v>
      </c>
      <c r="E99" s="21">
        <v>405</v>
      </c>
      <c r="F99" s="22">
        <v>35</v>
      </c>
      <c r="G99" s="23"/>
      <c r="H99" s="24"/>
      <c r="I99" s="24"/>
      <c r="J99" s="25">
        <v>10</v>
      </c>
      <c r="K99" s="25">
        <f t="shared" si="10"/>
        <v>25</v>
      </c>
      <c r="L99" s="26">
        <f t="shared" si="11"/>
        <v>10125</v>
      </c>
    </row>
    <row r="100" spans="1:67" ht="15.75" x14ac:dyDescent="0.25">
      <c r="A100" s="2"/>
      <c r="B100" s="15" t="s">
        <v>46</v>
      </c>
      <c r="C100" s="20" t="s">
        <v>77</v>
      </c>
      <c r="D100" s="20" t="s">
        <v>174</v>
      </c>
      <c r="E100" s="51">
        <v>29</v>
      </c>
      <c r="F100" s="22">
        <v>5</v>
      </c>
      <c r="G100" s="23"/>
      <c r="H100" s="24"/>
      <c r="I100" s="24"/>
      <c r="J100" s="25"/>
      <c r="K100" s="25">
        <f t="shared" si="10"/>
        <v>5</v>
      </c>
      <c r="L100" s="26">
        <f t="shared" si="11"/>
        <v>145</v>
      </c>
    </row>
    <row r="101" spans="1:67" ht="15.75" x14ac:dyDescent="0.25">
      <c r="A101" s="2"/>
      <c r="B101" s="15" t="s">
        <v>32</v>
      </c>
      <c r="C101" s="20" t="s">
        <v>77</v>
      </c>
      <c r="D101" s="20" t="s">
        <v>174</v>
      </c>
      <c r="E101" s="21">
        <v>140</v>
      </c>
      <c r="F101" s="22">
        <v>11</v>
      </c>
      <c r="G101" s="23">
        <v>1</v>
      </c>
      <c r="H101" s="24">
        <v>44910</v>
      </c>
      <c r="I101" s="24">
        <v>44910</v>
      </c>
      <c r="J101" s="25">
        <v>12</v>
      </c>
      <c r="K101" s="25">
        <f t="shared" si="10"/>
        <v>0</v>
      </c>
      <c r="L101" s="26">
        <f t="shared" si="11"/>
        <v>0</v>
      </c>
    </row>
    <row r="102" spans="1:67" ht="15.75" x14ac:dyDescent="0.25">
      <c r="A102" s="2"/>
      <c r="B102" s="15" t="s">
        <v>52</v>
      </c>
      <c r="C102" s="20" t="s">
        <v>79</v>
      </c>
      <c r="D102" s="20" t="s">
        <v>174</v>
      </c>
      <c r="E102" s="21">
        <v>308.88</v>
      </c>
      <c r="F102" s="22">
        <v>6</v>
      </c>
      <c r="G102" s="23">
        <v>6</v>
      </c>
      <c r="H102" s="24">
        <v>44910</v>
      </c>
      <c r="I102" s="24">
        <v>44910</v>
      </c>
      <c r="J102" s="25">
        <v>5</v>
      </c>
      <c r="K102" s="25">
        <f t="shared" si="10"/>
        <v>7</v>
      </c>
      <c r="L102" s="26">
        <f t="shared" si="11"/>
        <v>2162.16</v>
      </c>
    </row>
    <row r="103" spans="1:67" ht="15.75" x14ac:dyDescent="0.25">
      <c r="A103" s="2"/>
      <c r="B103" s="15" t="s">
        <v>163</v>
      </c>
      <c r="C103" s="20" t="s">
        <v>164</v>
      </c>
      <c r="D103" s="20" t="s">
        <v>174</v>
      </c>
      <c r="E103" s="21"/>
      <c r="F103" s="22">
        <v>0</v>
      </c>
      <c r="G103" s="23"/>
      <c r="H103" s="24"/>
      <c r="I103" s="24"/>
      <c r="J103" s="25"/>
      <c r="K103" s="25">
        <f t="shared" si="10"/>
        <v>0</v>
      </c>
      <c r="L103" s="26"/>
    </row>
    <row r="104" spans="1:67" ht="15.75" x14ac:dyDescent="0.25">
      <c r="A104" s="2"/>
      <c r="B104" s="15" t="s">
        <v>12</v>
      </c>
      <c r="C104" s="20" t="s">
        <v>79</v>
      </c>
      <c r="D104" s="20" t="s">
        <v>174</v>
      </c>
      <c r="E104" s="21">
        <v>170</v>
      </c>
      <c r="F104" s="22">
        <v>0</v>
      </c>
      <c r="G104" s="23">
        <v>15</v>
      </c>
      <c r="H104" s="24" t="s">
        <v>170</v>
      </c>
      <c r="I104" s="24" t="s">
        <v>170</v>
      </c>
      <c r="J104" s="25">
        <v>10</v>
      </c>
      <c r="K104" s="25">
        <f t="shared" si="10"/>
        <v>5</v>
      </c>
      <c r="L104" s="26">
        <f t="shared" si="11"/>
        <v>850</v>
      </c>
    </row>
    <row r="105" spans="1:67" ht="15.75" x14ac:dyDescent="0.25">
      <c r="A105" s="2"/>
      <c r="B105" s="15" t="s">
        <v>59</v>
      </c>
      <c r="C105" s="20" t="s">
        <v>155</v>
      </c>
      <c r="D105" s="20" t="s">
        <v>174</v>
      </c>
      <c r="E105" s="21">
        <v>147</v>
      </c>
      <c r="F105" s="22">
        <v>20</v>
      </c>
      <c r="G105" s="23"/>
      <c r="H105" s="24"/>
      <c r="I105" s="24"/>
      <c r="J105" s="25">
        <v>8</v>
      </c>
      <c r="K105" s="25">
        <f t="shared" si="10"/>
        <v>12</v>
      </c>
      <c r="L105" s="26">
        <f t="shared" si="11"/>
        <v>1764</v>
      </c>
    </row>
    <row r="106" spans="1:67" ht="15.75" x14ac:dyDescent="0.25">
      <c r="A106" s="2"/>
      <c r="B106" s="15" t="s">
        <v>156</v>
      </c>
      <c r="C106" s="20" t="s">
        <v>68</v>
      </c>
      <c r="D106" s="20" t="s">
        <v>174</v>
      </c>
      <c r="E106" s="21"/>
      <c r="F106" s="22">
        <v>210</v>
      </c>
      <c r="G106" s="23">
        <v>100</v>
      </c>
      <c r="H106" s="24">
        <v>44910</v>
      </c>
      <c r="I106" s="24">
        <v>44910</v>
      </c>
      <c r="J106" s="25">
        <v>150</v>
      </c>
      <c r="K106" s="25">
        <f t="shared" si="10"/>
        <v>160</v>
      </c>
      <c r="L106" s="26"/>
    </row>
    <row r="107" spans="1:67" ht="15.75" x14ac:dyDescent="0.25">
      <c r="A107" s="2"/>
      <c r="B107" s="15" t="s">
        <v>153</v>
      </c>
      <c r="C107" s="20" t="s">
        <v>68</v>
      </c>
      <c r="D107" s="20" t="s">
        <v>174</v>
      </c>
      <c r="E107" s="21">
        <v>19.53</v>
      </c>
      <c r="F107" s="22">
        <v>30</v>
      </c>
      <c r="G107" s="23">
        <v>24</v>
      </c>
      <c r="H107" s="24">
        <v>44910</v>
      </c>
      <c r="I107" s="24">
        <v>44910</v>
      </c>
      <c r="J107" s="25">
        <v>30</v>
      </c>
      <c r="K107" s="25">
        <f t="shared" si="10"/>
        <v>24</v>
      </c>
      <c r="L107" s="26">
        <f t="shared" si="11"/>
        <v>468.72</v>
      </c>
    </row>
    <row r="108" spans="1:67" ht="15.75" x14ac:dyDescent="0.25">
      <c r="A108" s="2"/>
      <c r="B108" s="16" t="s">
        <v>10</v>
      </c>
      <c r="C108" s="20" t="s">
        <v>68</v>
      </c>
      <c r="D108" s="20" t="s">
        <v>174</v>
      </c>
      <c r="E108" s="21">
        <v>200</v>
      </c>
      <c r="F108" s="22">
        <v>20</v>
      </c>
      <c r="G108" s="23">
        <v>15</v>
      </c>
      <c r="H108" s="24">
        <v>44910</v>
      </c>
      <c r="I108" s="24">
        <v>44910</v>
      </c>
      <c r="J108" s="25">
        <v>15</v>
      </c>
      <c r="K108" s="25">
        <f t="shared" si="10"/>
        <v>20</v>
      </c>
      <c r="L108" s="26">
        <f t="shared" si="11"/>
        <v>4000</v>
      </c>
      <c r="AT108" s="1">
        <v>10</v>
      </c>
      <c r="AY108" s="1">
        <v>10</v>
      </c>
      <c r="BC108" s="1">
        <v>10</v>
      </c>
      <c r="BG108" s="1">
        <v>10</v>
      </c>
      <c r="BK108" s="1">
        <v>10</v>
      </c>
      <c r="BO108" s="1">
        <v>10</v>
      </c>
    </row>
    <row r="109" spans="1:67" ht="15.75" x14ac:dyDescent="0.25">
      <c r="A109" s="2"/>
      <c r="B109" s="55" t="s">
        <v>4</v>
      </c>
      <c r="C109" s="56" t="s">
        <v>76</v>
      </c>
      <c r="D109" s="20" t="s">
        <v>174</v>
      </c>
      <c r="E109" s="21">
        <v>845</v>
      </c>
      <c r="F109" s="57">
        <v>0</v>
      </c>
      <c r="G109" s="58">
        <v>5</v>
      </c>
      <c r="H109" s="24">
        <v>44910</v>
      </c>
      <c r="I109" s="24">
        <v>44910</v>
      </c>
      <c r="J109" s="59">
        <v>5</v>
      </c>
      <c r="K109" s="25">
        <f t="shared" si="10"/>
        <v>0</v>
      </c>
      <c r="L109" s="26">
        <f t="shared" si="11"/>
        <v>0</v>
      </c>
    </row>
    <row r="110" spans="1:67" ht="15.75" x14ac:dyDescent="0.25">
      <c r="A110" s="2"/>
      <c r="B110" s="55" t="s">
        <v>97</v>
      </c>
      <c r="C110" s="56" t="s">
        <v>98</v>
      </c>
      <c r="D110" s="20" t="s">
        <v>174</v>
      </c>
      <c r="E110" s="21">
        <v>140</v>
      </c>
      <c r="F110" s="57">
        <v>0</v>
      </c>
      <c r="G110" s="58">
        <v>100</v>
      </c>
      <c r="H110" s="24">
        <v>44910</v>
      </c>
      <c r="I110" s="24">
        <v>44910</v>
      </c>
      <c r="J110" s="59">
        <v>50</v>
      </c>
      <c r="K110" s="25">
        <f t="shared" si="10"/>
        <v>50</v>
      </c>
      <c r="L110" s="26">
        <f t="shared" si="11"/>
        <v>7000</v>
      </c>
    </row>
    <row r="111" spans="1:67" ht="15.75" x14ac:dyDescent="0.25">
      <c r="A111" s="2"/>
      <c r="B111" s="55" t="s">
        <v>99</v>
      </c>
      <c r="C111" s="56" t="s">
        <v>98</v>
      </c>
      <c r="D111" s="20" t="s">
        <v>174</v>
      </c>
      <c r="E111" s="21">
        <v>100</v>
      </c>
      <c r="F111" s="57">
        <v>0</v>
      </c>
      <c r="G111" s="58">
        <v>100</v>
      </c>
      <c r="H111" s="24">
        <v>44910</v>
      </c>
      <c r="I111" s="24">
        <v>44910</v>
      </c>
      <c r="J111" s="59">
        <v>50</v>
      </c>
      <c r="K111" s="25">
        <f t="shared" si="10"/>
        <v>50</v>
      </c>
      <c r="L111" s="26">
        <f t="shared" si="11"/>
        <v>5000</v>
      </c>
    </row>
    <row r="112" spans="1:67" ht="15.75" x14ac:dyDescent="0.25">
      <c r="A112" s="2"/>
      <c r="B112" s="15" t="s">
        <v>53</v>
      </c>
      <c r="C112" s="20" t="s">
        <v>80</v>
      </c>
      <c r="D112" s="20" t="s">
        <v>174</v>
      </c>
      <c r="E112" s="21">
        <v>625</v>
      </c>
      <c r="F112" s="22">
        <v>2</v>
      </c>
      <c r="G112" s="23">
        <v>5</v>
      </c>
      <c r="H112" s="24">
        <v>44910</v>
      </c>
      <c r="I112" s="24">
        <v>44910</v>
      </c>
      <c r="J112" s="25">
        <v>2</v>
      </c>
      <c r="K112" s="25">
        <f t="shared" si="10"/>
        <v>5</v>
      </c>
      <c r="L112" s="26">
        <f t="shared" si="11"/>
        <v>3125</v>
      </c>
    </row>
    <row r="113" spans="1:12" ht="15.75" x14ac:dyDescent="0.25">
      <c r="A113" s="2"/>
      <c r="B113" s="15" t="s">
        <v>31</v>
      </c>
      <c r="C113" s="20" t="s">
        <v>76</v>
      </c>
      <c r="D113" s="20" t="s">
        <v>174</v>
      </c>
      <c r="E113" s="21">
        <v>257.39999999999998</v>
      </c>
      <c r="F113" s="22">
        <v>43</v>
      </c>
      <c r="G113" s="23">
        <v>15</v>
      </c>
      <c r="H113" s="24">
        <v>44910</v>
      </c>
      <c r="I113" s="24">
        <v>44910</v>
      </c>
      <c r="J113" s="25">
        <v>9</v>
      </c>
      <c r="K113" s="25">
        <f t="shared" si="10"/>
        <v>49</v>
      </c>
      <c r="L113" s="26">
        <f t="shared" si="11"/>
        <v>12612.599999999999</v>
      </c>
    </row>
    <row r="114" spans="1:12" ht="15.75" x14ac:dyDescent="0.25">
      <c r="A114" s="2"/>
      <c r="B114" s="15" t="s">
        <v>146</v>
      </c>
      <c r="C114" s="20" t="s">
        <v>76</v>
      </c>
      <c r="D114" s="20" t="s">
        <v>174</v>
      </c>
      <c r="E114" s="21"/>
      <c r="F114" s="22">
        <v>3</v>
      </c>
      <c r="G114" s="23"/>
      <c r="H114" s="24"/>
      <c r="I114" s="24"/>
      <c r="J114" s="25"/>
      <c r="K114" s="25">
        <f t="shared" si="10"/>
        <v>3</v>
      </c>
      <c r="L114" s="26"/>
    </row>
    <row r="115" spans="1:12" ht="15.75" x14ac:dyDescent="0.25">
      <c r="A115" s="2"/>
      <c r="B115" s="15" t="s">
        <v>124</v>
      </c>
      <c r="C115" s="20" t="s">
        <v>115</v>
      </c>
      <c r="D115" s="20" t="s">
        <v>174</v>
      </c>
      <c r="E115" s="21">
        <v>530</v>
      </c>
      <c r="F115" s="22">
        <v>0</v>
      </c>
      <c r="G115" s="23"/>
      <c r="H115" s="24"/>
      <c r="I115" s="24"/>
      <c r="J115" s="25"/>
      <c r="K115" s="25">
        <f t="shared" si="10"/>
        <v>0</v>
      </c>
      <c r="L115" s="26">
        <f>E115*K115</f>
        <v>0</v>
      </c>
    </row>
    <row r="116" spans="1:12" ht="15.75" x14ac:dyDescent="0.25">
      <c r="A116" s="2"/>
      <c r="B116" s="31" t="s">
        <v>48</v>
      </c>
      <c r="C116" s="32" t="s">
        <v>75</v>
      </c>
      <c r="D116" s="20" t="s">
        <v>174</v>
      </c>
      <c r="E116" s="33">
        <v>306.77999999999997</v>
      </c>
      <c r="F116" s="34">
        <v>7</v>
      </c>
      <c r="G116" s="35">
        <v>25</v>
      </c>
      <c r="H116" s="24">
        <v>44910</v>
      </c>
      <c r="I116" s="24">
        <v>44910</v>
      </c>
      <c r="J116" s="36">
        <v>15</v>
      </c>
      <c r="K116" s="36">
        <f t="shared" si="10"/>
        <v>17</v>
      </c>
      <c r="L116" s="38">
        <f>E116*K116</f>
        <v>5215.2599999999993</v>
      </c>
    </row>
    <row r="117" spans="1:12" ht="15.75" x14ac:dyDescent="0.25">
      <c r="A117" s="2"/>
      <c r="B117" s="31" t="s">
        <v>41</v>
      </c>
      <c r="C117" s="32" t="s">
        <v>79</v>
      </c>
      <c r="D117" s="20" t="s">
        <v>174</v>
      </c>
      <c r="E117" s="41">
        <v>420.33</v>
      </c>
      <c r="F117" s="34">
        <v>6</v>
      </c>
      <c r="G117" s="35">
        <v>10</v>
      </c>
      <c r="H117" s="24">
        <v>44910</v>
      </c>
      <c r="I117" s="24">
        <v>44910</v>
      </c>
      <c r="J117" s="36">
        <v>3</v>
      </c>
      <c r="K117" s="36">
        <f t="shared" si="10"/>
        <v>13</v>
      </c>
      <c r="L117" s="38">
        <f>E117*K117</f>
        <v>5464.29</v>
      </c>
    </row>
    <row r="118" spans="1:12" ht="15.75" x14ac:dyDescent="0.25">
      <c r="A118" s="2"/>
      <c r="B118" s="31" t="s">
        <v>50</v>
      </c>
      <c r="C118" s="32" t="s">
        <v>78</v>
      </c>
      <c r="D118" s="20" t="s">
        <v>174</v>
      </c>
      <c r="E118" s="41">
        <v>100</v>
      </c>
      <c r="F118" s="34">
        <v>0</v>
      </c>
      <c r="G118" s="35"/>
      <c r="H118" s="24"/>
      <c r="I118" s="24"/>
      <c r="J118" s="36"/>
      <c r="K118" s="37">
        <f t="shared" si="10"/>
        <v>0</v>
      </c>
      <c r="L118" s="38">
        <f>E118*K118</f>
        <v>0</v>
      </c>
    </row>
    <row r="119" spans="1:12" ht="15.75" x14ac:dyDescent="0.25">
      <c r="A119" s="2"/>
      <c r="B119" s="15" t="s">
        <v>104</v>
      </c>
      <c r="C119" s="20" t="s">
        <v>78</v>
      </c>
      <c r="D119" s="20" t="s">
        <v>174</v>
      </c>
      <c r="E119" s="21"/>
      <c r="F119" s="22">
        <v>17</v>
      </c>
      <c r="G119" s="23"/>
      <c r="H119" s="24"/>
      <c r="I119" s="24"/>
      <c r="J119" s="25"/>
      <c r="K119" s="25">
        <f t="shared" si="10"/>
        <v>17</v>
      </c>
      <c r="L119" s="26"/>
    </row>
    <row r="120" spans="1:12" ht="15.75" x14ac:dyDescent="0.25">
      <c r="A120" s="2"/>
      <c r="B120" s="15" t="s">
        <v>106</v>
      </c>
      <c r="C120" s="20" t="s">
        <v>76</v>
      </c>
      <c r="D120" s="20" t="s">
        <v>174</v>
      </c>
      <c r="E120" s="21">
        <v>193.9</v>
      </c>
      <c r="F120" s="22">
        <v>0</v>
      </c>
      <c r="G120" s="23"/>
      <c r="H120" s="24"/>
      <c r="I120" s="24"/>
      <c r="J120" s="25"/>
      <c r="K120" s="25">
        <f t="shared" si="10"/>
        <v>0</v>
      </c>
      <c r="L120" s="26" t="s">
        <v>121</v>
      </c>
    </row>
    <row r="121" spans="1:12" ht="15.75" x14ac:dyDescent="0.25">
      <c r="A121" s="2"/>
      <c r="B121" s="16" t="s">
        <v>105</v>
      </c>
      <c r="C121" s="20" t="s">
        <v>76</v>
      </c>
      <c r="D121" s="20" t="s">
        <v>174</v>
      </c>
      <c r="E121" s="21">
        <v>193.9</v>
      </c>
      <c r="F121" s="22">
        <v>3</v>
      </c>
      <c r="G121" s="23">
        <v>2</v>
      </c>
      <c r="H121" s="24">
        <v>44910</v>
      </c>
      <c r="I121" s="24">
        <v>44910</v>
      </c>
      <c r="J121" s="25">
        <v>2</v>
      </c>
      <c r="K121" s="25">
        <f t="shared" si="10"/>
        <v>3</v>
      </c>
      <c r="L121" s="26">
        <f>E121*K121</f>
        <v>581.70000000000005</v>
      </c>
    </row>
    <row r="122" spans="1:12" ht="15.75" x14ac:dyDescent="0.25">
      <c r="A122" s="2"/>
      <c r="B122" s="15" t="s">
        <v>29</v>
      </c>
      <c r="C122" s="20" t="s">
        <v>76</v>
      </c>
      <c r="D122" s="20" t="s">
        <v>174</v>
      </c>
      <c r="E122" s="21">
        <v>165</v>
      </c>
      <c r="F122" s="22">
        <v>67</v>
      </c>
      <c r="G122" s="23">
        <v>5</v>
      </c>
      <c r="H122" s="24">
        <v>44910</v>
      </c>
      <c r="I122" s="24">
        <v>44910</v>
      </c>
      <c r="J122" s="25">
        <v>20</v>
      </c>
      <c r="K122" s="25">
        <f t="shared" si="10"/>
        <v>52</v>
      </c>
      <c r="L122" s="26">
        <f>E122*K122</f>
        <v>8580</v>
      </c>
    </row>
    <row r="123" spans="1:12" ht="15.75" x14ac:dyDescent="0.25">
      <c r="A123" s="2"/>
      <c r="B123" s="15" t="s">
        <v>33</v>
      </c>
      <c r="C123" s="20" t="s">
        <v>68</v>
      </c>
      <c r="D123" s="20" t="s">
        <v>174</v>
      </c>
      <c r="E123" s="21">
        <v>153.11000000000001</v>
      </c>
      <c r="F123" s="22">
        <v>3</v>
      </c>
      <c r="G123" s="23"/>
      <c r="H123" s="24"/>
      <c r="I123" s="24"/>
      <c r="J123" s="25"/>
      <c r="K123" s="25">
        <f t="shared" si="10"/>
        <v>3</v>
      </c>
      <c r="L123" s="26">
        <f>E123*K123</f>
        <v>459.33000000000004</v>
      </c>
    </row>
    <row r="124" spans="1:12" ht="15.75" x14ac:dyDescent="0.3">
      <c r="A124" s="2"/>
      <c r="B124" s="42" t="s">
        <v>95</v>
      </c>
      <c r="C124" s="43"/>
      <c r="D124" s="20" t="s">
        <v>174</v>
      </c>
      <c r="E124" s="43"/>
      <c r="F124" s="43"/>
      <c r="G124" s="43"/>
      <c r="H124" s="24"/>
      <c r="I124" s="24"/>
      <c r="J124" s="43"/>
      <c r="K124" s="43"/>
      <c r="L124" s="45"/>
    </row>
    <row r="125" spans="1:12" ht="16.5" x14ac:dyDescent="0.3">
      <c r="A125" s="4"/>
      <c r="B125" s="15" t="s">
        <v>67</v>
      </c>
      <c r="C125" s="20" t="s">
        <v>68</v>
      </c>
      <c r="D125" s="20" t="s">
        <v>174</v>
      </c>
      <c r="E125" s="51">
        <v>70</v>
      </c>
      <c r="F125" s="25">
        <v>295</v>
      </c>
      <c r="G125" s="23"/>
      <c r="H125" s="24"/>
      <c r="I125" s="24"/>
      <c r="J125" s="25">
        <v>50</v>
      </c>
      <c r="K125" s="25">
        <f>+SUM(F125:G125)-J125</f>
        <v>245</v>
      </c>
      <c r="L125" s="26">
        <f t="shared" ref="L125:L139" si="12">E125*K125</f>
        <v>17150</v>
      </c>
    </row>
    <row r="126" spans="1:12" s="6" customFormat="1" ht="16.5" x14ac:dyDescent="0.3">
      <c r="A126" s="2"/>
      <c r="B126" s="15" t="s">
        <v>62</v>
      </c>
      <c r="C126" s="20" t="s">
        <v>81</v>
      </c>
      <c r="D126" s="20" t="s">
        <v>174</v>
      </c>
      <c r="E126" s="51">
        <v>19.850000000000001</v>
      </c>
      <c r="F126" s="25">
        <v>9</v>
      </c>
      <c r="G126" s="23">
        <v>20</v>
      </c>
      <c r="H126" s="24">
        <v>44896</v>
      </c>
      <c r="I126" s="24">
        <v>44896</v>
      </c>
      <c r="J126" s="25">
        <v>5</v>
      </c>
      <c r="K126" s="25">
        <f>+SUM(F126:G126)-J126</f>
        <v>24</v>
      </c>
      <c r="L126" s="26">
        <f t="shared" si="12"/>
        <v>476.40000000000003</v>
      </c>
    </row>
    <row r="127" spans="1:12" ht="15.75" x14ac:dyDescent="0.25">
      <c r="A127" s="2"/>
      <c r="B127" s="15" t="s">
        <v>100</v>
      </c>
      <c r="C127" s="20" t="s">
        <v>79</v>
      </c>
      <c r="D127" s="20" t="s">
        <v>174</v>
      </c>
      <c r="E127" s="51">
        <v>29</v>
      </c>
      <c r="F127" s="25">
        <v>0</v>
      </c>
      <c r="G127" s="23"/>
      <c r="H127" s="24"/>
      <c r="I127" s="24"/>
      <c r="J127" s="25"/>
      <c r="K127" s="25">
        <f t="shared" ref="K127:K139" si="13">+SUM(F127:G127)-J127</f>
        <v>0</v>
      </c>
      <c r="L127" s="26">
        <f t="shared" si="12"/>
        <v>0</v>
      </c>
    </row>
    <row r="128" spans="1:12" ht="15.75" x14ac:dyDescent="0.25">
      <c r="A128" s="2"/>
      <c r="B128" s="15" t="s">
        <v>66</v>
      </c>
      <c r="C128" s="20" t="s">
        <v>68</v>
      </c>
      <c r="D128" s="20" t="s">
        <v>174</v>
      </c>
      <c r="E128" s="51">
        <v>1180</v>
      </c>
      <c r="F128" s="25">
        <v>0</v>
      </c>
      <c r="G128" s="23">
        <v>10</v>
      </c>
      <c r="H128" s="24">
        <v>44896</v>
      </c>
      <c r="I128" s="24">
        <v>44896</v>
      </c>
      <c r="J128" s="25">
        <v>4</v>
      </c>
      <c r="K128" s="25">
        <f t="shared" si="13"/>
        <v>6</v>
      </c>
      <c r="L128" s="26">
        <f t="shared" si="12"/>
        <v>7080</v>
      </c>
    </row>
    <row r="129" spans="1:70" ht="15.75" x14ac:dyDescent="0.25">
      <c r="A129" s="2"/>
      <c r="B129" s="15" t="s">
        <v>61</v>
      </c>
      <c r="C129" s="20" t="s">
        <v>77</v>
      </c>
      <c r="D129" s="20" t="s">
        <v>174</v>
      </c>
      <c r="E129" s="51">
        <v>48</v>
      </c>
      <c r="F129" s="25">
        <v>0</v>
      </c>
      <c r="G129" s="23">
        <v>15</v>
      </c>
      <c r="H129" s="24">
        <v>44896</v>
      </c>
      <c r="I129" s="24">
        <v>44896</v>
      </c>
      <c r="J129" s="25">
        <v>5</v>
      </c>
      <c r="K129" s="25">
        <f t="shared" si="13"/>
        <v>10</v>
      </c>
      <c r="L129" s="26">
        <f t="shared" si="12"/>
        <v>480</v>
      </c>
    </row>
    <row r="130" spans="1:70" ht="15.75" x14ac:dyDescent="0.25">
      <c r="A130" s="2"/>
      <c r="B130" s="15" t="s">
        <v>65</v>
      </c>
      <c r="C130" s="20" t="s">
        <v>77</v>
      </c>
      <c r="D130" s="20" t="s">
        <v>174</v>
      </c>
      <c r="E130" s="51">
        <v>179.4</v>
      </c>
      <c r="F130" s="25">
        <v>8</v>
      </c>
      <c r="G130" s="23">
        <v>5</v>
      </c>
      <c r="H130" s="24">
        <v>44896</v>
      </c>
      <c r="I130" s="24">
        <v>44896</v>
      </c>
      <c r="J130" s="25">
        <v>3</v>
      </c>
      <c r="K130" s="25">
        <f t="shared" si="13"/>
        <v>10</v>
      </c>
      <c r="L130" s="26">
        <f t="shared" si="12"/>
        <v>1794</v>
      </c>
    </row>
    <row r="131" spans="1:70" ht="15.75" x14ac:dyDescent="0.25">
      <c r="A131" s="2"/>
      <c r="B131" s="15" t="s">
        <v>64</v>
      </c>
      <c r="C131" s="20" t="s">
        <v>77</v>
      </c>
      <c r="D131" s="20" t="s">
        <v>174</v>
      </c>
      <c r="E131" s="51">
        <v>1641</v>
      </c>
      <c r="F131" s="25">
        <v>0</v>
      </c>
      <c r="G131" s="23">
        <v>10</v>
      </c>
      <c r="H131" s="24">
        <v>44896</v>
      </c>
      <c r="I131" s="24">
        <v>44896</v>
      </c>
      <c r="J131" s="25">
        <v>5</v>
      </c>
      <c r="K131" s="25">
        <f t="shared" si="13"/>
        <v>5</v>
      </c>
      <c r="L131" s="26">
        <f t="shared" si="12"/>
        <v>8205</v>
      </c>
    </row>
    <row r="132" spans="1:70" ht="15.75" x14ac:dyDescent="0.25">
      <c r="A132" s="2"/>
      <c r="B132" s="15" t="s">
        <v>101</v>
      </c>
      <c r="C132" s="20" t="s">
        <v>79</v>
      </c>
      <c r="D132" s="20" t="s">
        <v>174</v>
      </c>
      <c r="E132" s="51">
        <v>19.850000000000001</v>
      </c>
      <c r="F132" s="25">
        <v>0</v>
      </c>
      <c r="G132" s="23"/>
      <c r="H132" s="24"/>
      <c r="I132" s="24"/>
      <c r="J132" s="25"/>
      <c r="K132" s="25">
        <f t="shared" si="13"/>
        <v>0</v>
      </c>
      <c r="L132" s="26">
        <f t="shared" si="12"/>
        <v>0</v>
      </c>
    </row>
    <row r="133" spans="1:70" ht="15.75" x14ac:dyDescent="0.25">
      <c r="A133" s="2"/>
      <c r="B133" s="15" t="s">
        <v>159</v>
      </c>
      <c r="C133" s="20" t="s">
        <v>81</v>
      </c>
      <c r="D133" s="20" t="s">
        <v>174</v>
      </c>
      <c r="E133" s="51">
        <v>1892</v>
      </c>
      <c r="F133" s="25">
        <v>0</v>
      </c>
      <c r="G133" s="23">
        <v>15</v>
      </c>
      <c r="H133" s="24">
        <v>44896</v>
      </c>
      <c r="I133" s="24">
        <v>44896</v>
      </c>
      <c r="J133" s="25">
        <v>5</v>
      </c>
      <c r="K133" s="25">
        <f t="shared" si="13"/>
        <v>10</v>
      </c>
      <c r="L133" s="26">
        <f t="shared" si="12"/>
        <v>18920</v>
      </c>
    </row>
    <row r="134" spans="1:70" ht="15.75" x14ac:dyDescent="0.25">
      <c r="A134" s="2"/>
      <c r="B134" s="15" t="s">
        <v>158</v>
      </c>
      <c r="C134" s="20" t="s">
        <v>81</v>
      </c>
      <c r="D134" s="20" t="s">
        <v>174</v>
      </c>
      <c r="E134" s="51">
        <v>2511.86</v>
      </c>
      <c r="F134" s="25">
        <v>0</v>
      </c>
      <c r="G134" s="23">
        <v>15</v>
      </c>
      <c r="H134" s="24">
        <v>44896</v>
      </c>
      <c r="I134" s="24">
        <v>44896</v>
      </c>
      <c r="J134" s="25">
        <v>5</v>
      </c>
      <c r="K134" s="25">
        <f t="shared" si="13"/>
        <v>10</v>
      </c>
      <c r="L134" s="26">
        <f t="shared" si="12"/>
        <v>25118.600000000002</v>
      </c>
    </row>
    <row r="135" spans="1:70" ht="15.75" x14ac:dyDescent="0.25">
      <c r="A135" s="2"/>
      <c r="B135" s="15" t="s">
        <v>122</v>
      </c>
      <c r="C135" s="20" t="s">
        <v>81</v>
      </c>
      <c r="D135" s="20" t="s">
        <v>174</v>
      </c>
      <c r="E135" s="51">
        <v>1959</v>
      </c>
      <c r="F135" s="25">
        <v>0</v>
      </c>
      <c r="G135" s="23">
        <v>3</v>
      </c>
      <c r="H135" s="24">
        <v>44896</v>
      </c>
      <c r="I135" s="24">
        <v>44896</v>
      </c>
      <c r="J135" s="25">
        <v>1</v>
      </c>
      <c r="K135" s="25">
        <f t="shared" si="13"/>
        <v>2</v>
      </c>
      <c r="L135" s="26">
        <f t="shared" si="12"/>
        <v>3918</v>
      </c>
    </row>
    <row r="136" spans="1:70" ht="15.75" x14ac:dyDescent="0.25">
      <c r="A136" s="2"/>
      <c r="B136" s="15" t="s">
        <v>161</v>
      </c>
      <c r="C136" s="20" t="s">
        <v>162</v>
      </c>
      <c r="D136" s="20" t="s">
        <v>174</v>
      </c>
      <c r="E136" s="51">
        <v>1641</v>
      </c>
      <c r="F136" s="25">
        <v>0</v>
      </c>
      <c r="G136" s="23">
        <v>10</v>
      </c>
      <c r="H136" s="24">
        <v>44896</v>
      </c>
      <c r="I136" s="24">
        <v>44896</v>
      </c>
      <c r="J136" s="25">
        <v>5</v>
      </c>
      <c r="K136" s="25">
        <f t="shared" si="13"/>
        <v>5</v>
      </c>
      <c r="L136" s="26">
        <f t="shared" si="12"/>
        <v>8205</v>
      </c>
    </row>
    <row r="137" spans="1:70" ht="15.75" x14ac:dyDescent="0.25">
      <c r="A137" s="2"/>
      <c r="B137" s="15" t="s">
        <v>160</v>
      </c>
      <c r="C137" s="20" t="s">
        <v>77</v>
      </c>
      <c r="D137" s="20" t="s">
        <v>174</v>
      </c>
      <c r="E137" s="51"/>
      <c r="F137" s="25">
        <v>11</v>
      </c>
      <c r="G137" s="23"/>
      <c r="H137" s="24"/>
      <c r="I137" s="24"/>
      <c r="J137" s="25"/>
      <c r="K137" s="25">
        <f t="shared" si="13"/>
        <v>11</v>
      </c>
      <c r="L137" s="26"/>
    </row>
    <row r="138" spans="1:70" ht="15.75" x14ac:dyDescent="0.25">
      <c r="A138" s="2"/>
      <c r="B138" s="15" t="s">
        <v>134</v>
      </c>
      <c r="C138" s="20" t="s">
        <v>77</v>
      </c>
      <c r="D138" s="20" t="s">
        <v>174</v>
      </c>
      <c r="E138" s="51">
        <v>1239.83</v>
      </c>
      <c r="F138" s="25">
        <v>0</v>
      </c>
      <c r="G138" s="23">
        <v>40</v>
      </c>
      <c r="H138" s="24">
        <v>44896</v>
      </c>
      <c r="I138" s="24">
        <v>44896</v>
      </c>
      <c r="J138" s="25">
        <v>15</v>
      </c>
      <c r="K138" s="25">
        <f t="shared" si="13"/>
        <v>25</v>
      </c>
      <c r="L138" s="26">
        <f t="shared" si="12"/>
        <v>30995.75</v>
      </c>
    </row>
    <row r="139" spans="1:70" ht="15.75" x14ac:dyDescent="0.25">
      <c r="A139" s="2"/>
      <c r="B139" s="15" t="s">
        <v>63</v>
      </c>
      <c r="C139" s="20" t="s">
        <v>81</v>
      </c>
      <c r="D139" s="20" t="s">
        <v>174</v>
      </c>
      <c r="E139" s="51">
        <v>1827</v>
      </c>
      <c r="F139" s="25">
        <v>4</v>
      </c>
      <c r="G139" s="23">
        <v>5</v>
      </c>
      <c r="H139" s="24">
        <v>44896</v>
      </c>
      <c r="I139" s="24">
        <v>44896</v>
      </c>
      <c r="J139" s="25">
        <v>2</v>
      </c>
      <c r="K139" s="25">
        <f t="shared" si="13"/>
        <v>7</v>
      </c>
      <c r="L139" s="26">
        <f t="shared" si="12"/>
        <v>12789</v>
      </c>
    </row>
    <row r="140" spans="1:70" x14ac:dyDescent="0.25">
      <c r="A140" s="2"/>
      <c r="B140" s="9" t="s">
        <v>71</v>
      </c>
      <c r="C140" s="10"/>
      <c r="D140" s="20" t="s">
        <v>174</v>
      </c>
      <c r="E140" s="10"/>
      <c r="F140" s="10"/>
      <c r="G140" s="10"/>
      <c r="H140" s="10"/>
      <c r="I140" s="13"/>
      <c r="J140" s="18"/>
      <c r="K140" s="10"/>
      <c r="L140" s="8" t="e">
        <f>SUM(L7:L139)</f>
        <v>#VALUE!</v>
      </c>
    </row>
    <row r="141" spans="1:70" x14ac:dyDescent="0.25">
      <c r="A141" s="2"/>
      <c r="B141" s="2"/>
      <c r="C141" s="2"/>
      <c r="D141" s="2"/>
      <c r="E141" s="2"/>
      <c r="F141" s="2"/>
      <c r="G141" s="2"/>
      <c r="H141" s="2"/>
      <c r="I141" s="11"/>
      <c r="J141" s="2" t="s">
        <v>148</v>
      </c>
      <c r="K141" s="2"/>
    </row>
    <row r="142" spans="1:70" x14ac:dyDescent="0.25">
      <c r="A142" s="2"/>
      <c r="B142" s="2"/>
      <c r="C142" s="2"/>
      <c r="D142" s="2"/>
      <c r="E142" s="2"/>
      <c r="F142" s="2"/>
      <c r="G142" s="2"/>
      <c r="H142" s="2"/>
      <c r="I142" s="11"/>
      <c r="J142" s="2"/>
      <c r="K142" s="2"/>
      <c r="L142" s="2"/>
    </row>
    <row r="143" spans="1:70" x14ac:dyDescent="0.25">
      <c r="A143" s="2"/>
      <c r="B143" s="2"/>
      <c r="C143" s="2"/>
      <c r="D143" s="2"/>
      <c r="E143" s="2"/>
      <c r="F143" s="2"/>
      <c r="G143" s="2"/>
      <c r="H143" s="2"/>
      <c r="I143" s="11"/>
      <c r="J143" s="2"/>
      <c r="K143" s="2"/>
      <c r="L143" s="2"/>
    </row>
    <row r="144" spans="1:70" x14ac:dyDescent="0.25">
      <c r="A144" s="2"/>
      <c r="B144" s="2"/>
      <c r="C144" s="2"/>
      <c r="D144" s="2"/>
      <c r="E144" s="2"/>
      <c r="F144" s="2"/>
      <c r="G144" s="2"/>
      <c r="H144" s="2"/>
      <c r="I144" s="11"/>
      <c r="J144" s="2"/>
      <c r="K144" s="2"/>
      <c r="L144" s="2"/>
      <c r="BR144" s="1" t="s">
        <v>152</v>
      </c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11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11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11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11"/>
      <c r="J148" s="2"/>
      <c r="K148" s="2"/>
      <c r="L148" s="2"/>
    </row>
    <row r="149" spans="1:12" x14ac:dyDescent="0.25">
      <c r="A149" s="2"/>
    </row>
  </sheetData>
  <mergeCells count="2">
    <mergeCell ref="B4:L4"/>
    <mergeCell ref="B6:L6"/>
  </mergeCells>
  <pageMargins left="0.7" right="0.7" top="0.75" bottom="0.75" header="0.3" footer="0.3"/>
  <pageSetup paperSize="9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K1" workbookViewId="0">
      <selection activeCell="AK86" sqref="AK8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8292224-3BF5-4C26-AD29-279A2E9B6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INVENTARIO OCTUBRE, 2022 (3)</vt:lpstr>
      <vt:lpstr>INVENTARIO NOVIEMBRE, 2022 (3)</vt:lpstr>
      <vt:lpstr>INVENTARIO DICIEMBRE, 2022 (2)</vt:lpstr>
      <vt:lpstr>Hoja6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inventario</dc:title>
  <dc:creator>Melissa Valerio</dc:creator>
  <cp:keywords/>
  <cp:lastModifiedBy>Nivia Del Orbe</cp:lastModifiedBy>
  <cp:lastPrinted>2022-07-08T16:06:24Z</cp:lastPrinted>
  <dcterms:created xsi:type="dcterms:W3CDTF">2020-08-05T17:40:10Z</dcterms:created>
  <dcterms:modified xsi:type="dcterms:W3CDTF">2023-01-12T19:54:13Z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TC102568519990</vt:lpwstr>
  </property>
</Properties>
</file>