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.HGDVC\Desktop\JUNIO 2021\"/>
    </mc:Choice>
  </mc:AlternateContent>
  <bookViews>
    <workbookView xWindow="0" yWindow="0" windowWidth="20370" windowHeight="7680"/>
  </bookViews>
  <sheets>
    <sheet name="INVENTARIO MAYO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3" i="1" l="1"/>
  <c r="J133" i="1" s="1"/>
  <c r="J132" i="1"/>
  <c r="I132" i="1"/>
  <c r="I131" i="1"/>
  <c r="J131" i="1" s="1"/>
  <c r="J130" i="1"/>
  <c r="I130" i="1"/>
  <c r="I129" i="1"/>
  <c r="J129" i="1" s="1"/>
  <c r="J128" i="1"/>
  <c r="I127" i="1"/>
  <c r="J127" i="1" s="1"/>
  <c r="J126" i="1"/>
  <c r="I126" i="1"/>
  <c r="I125" i="1"/>
  <c r="J125" i="1" s="1"/>
  <c r="J124" i="1"/>
  <c r="I124" i="1"/>
  <c r="I123" i="1"/>
  <c r="J123" i="1" s="1"/>
  <c r="J122" i="1"/>
  <c r="I122" i="1"/>
  <c r="I121" i="1"/>
  <c r="J121" i="1" s="1"/>
  <c r="J120" i="1"/>
  <c r="I118" i="1"/>
  <c r="J118" i="1" s="1"/>
  <c r="J117" i="1"/>
  <c r="I117" i="1"/>
  <c r="I116" i="1"/>
  <c r="J116" i="1" s="1"/>
  <c r="I115" i="1"/>
  <c r="J114" i="1"/>
  <c r="I114" i="1"/>
  <c r="I113" i="1"/>
  <c r="J113" i="1" s="1"/>
  <c r="J112" i="1"/>
  <c r="I112" i="1"/>
  <c r="I111" i="1"/>
  <c r="J111" i="1" s="1"/>
  <c r="J110" i="1"/>
  <c r="I110" i="1"/>
  <c r="I109" i="1"/>
  <c r="J109" i="1" s="1"/>
  <c r="J108" i="1"/>
  <c r="I108" i="1"/>
  <c r="I107" i="1"/>
  <c r="J107" i="1" s="1"/>
  <c r="J106" i="1"/>
  <c r="I106" i="1"/>
  <c r="I105" i="1"/>
  <c r="J105" i="1" s="1"/>
  <c r="J104" i="1"/>
  <c r="I104" i="1"/>
  <c r="I103" i="1"/>
  <c r="J103" i="1" s="1"/>
  <c r="J102" i="1"/>
  <c r="I102" i="1"/>
  <c r="I101" i="1"/>
  <c r="J101" i="1" s="1"/>
  <c r="J100" i="1"/>
  <c r="I100" i="1"/>
  <c r="I99" i="1"/>
  <c r="J99" i="1" s="1"/>
  <c r="J98" i="1"/>
  <c r="I98" i="1"/>
  <c r="I97" i="1"/>
  <c r="J97" i="1" s="1"/>
  <c r="J96" i="1"/>
  <c r="I96" i="1"/>
  <c r="I95" i="1"/>
  <c r="J95" i="1" s="1"/>
  <c r="J94" i="1"/>
  <c r="I94" i="1"/>
  <c r="I93" i="1"/>
  <c r="J93" i="1" s="1"/>
  <c r="J92" i="1"/>
  <c r="I92" i="1"/>
  <c r="I91" i="1"/>
  <c r="J91" i="1" s="1"/>
  <c r="J90" i="1"/>
  <c r="I90" i="1"/>
  <c r="I89" i="1"/>
  <c r="J89" i="1" s="1"/>
  <c r="J88" i="1"/>
  <c r="I88" i="1"/>
  <c r="I87" i="1"/>
  <c r="J87" i="1" s="1"/>
  <c r="J86" i="1"/>
  <c r="I86" i="1"/>
  <c r="I85" i="1"/>
  <c r="J85" i="1" s="1"/>
  <c r="J84" i="1"/>
  <c r="I84" i="1"/>
  <c r="I83" i="1"/>
  <c r="J83" i="1" s="1"/>
  <c r="J82" i="1"/>
  <c r="I82" i="1"/>
  <c r="I81" i="1"/>
  <c r="J81" i="1" s="1"/>
  <c r="J80" i="1"/>
  <c r="I80" i="1"/>
  <c r="I79" i="1"/>
  <c r="J79" i="1" s="1"/>
  <c r="J78" i="1"/>
  <c r="I78" i="1"/>
  <c r="I76" i="1"/>
  <c r="J76" i="1" s="1"/>
  <c r="J75" i="1"/>
  <c r="I75" i="1"/>
  <c r="I74" i="1"/>
  <c r="J74" i="1" s="1"/>
  <c r="J73" i="1"/>
  <c r="I73" i="1"/>
  <c r="I72" i="1"/>
  <c r="J72" i="1" s="1"/>
  <c r="J71" i="1"/>
  <c r="I71" i="1"/>
  <c r="J70" i="1"/>
  <c r="J69" i="1"/>
  <c r="I68" i="1"/>
  <c r="J68" i="1" s="1"/>
  <c r="J67" i="1"/>
  <c r="I67" i="1"/>
  <c r="I65" i="1"/>
  <c r="J65" i="1" s="1"/>
  <c r="J64" i="1"/>
  <c r="I64" i="1"/>
  <c r="I63" i="1"/>
  <c r="J63" i="1" s="1"/>
  <c r="J62" i="1"/>
  <c r="I62" i="1"/>
  <c r="I60" i="1"/>
  <c r="J60" i="1" s="1"/>
  <c r="J59" i="1"/>
  <c r="J58" i="1"/>
  <c r="J57" i="1"/>
  <c r="J56" i="1"/>
  <c r="I55" i="1"/>
  <c r="J55" i="1" s="1"/>
  <c r="I53" i="1"/>
  <c r="J53" i="1" s="1"/>
  <c r="J52" i="1"/>
  <c r="I52" i="1"/>
  <c r="I51" i="1"/>
  <c r="J51" i="1" s="1"/>
  <c r="J50" i="1"/>
  <c r="J49" i="1"/>
  <c r="J48" i="1"/>
  <c r="I47" i="1"/>
  <c r="J47" i="1" s="1"/>
  <c r="J46" i="1"/>
  <c r="I46" i="1"/>
  <c r="I45" i="1"/>
  <c r="J45" i="1" s="1"/>
  <c r="J43" i="1"/>
  <c r="I43" i="1"/>
  <c r="J42" i="1"/>
  <c r="J41" i="1"/>
  <c r="I41" i="1"/>
  <c r="I40" i="1"/>
  <c r="J40" i="1" s="1"/>
  <c r="J39" i="1"/>
  <c r="I39" i="1"/>
  <c r="J38" i="1"/>
  <c r="J37" i="1"/>
  <c r="I37" i="1"/>
  <c r="J36" i="1"/>
  <c r="J35" i="1"/>
  <c r="J34" i="1"/>
  <c r="J33" i="1"/>
  <c r="I33" i="1"/>
  <c r="I32" i="1"/>
  <c r="J32" i="1" s="1"/>
  <c r="J31" i="1"/>
  <c r="I31" i="1"/>
  <c r="J30" i="1"/>
  <c r="J29" i="1"/>
  <c r="I28" i="1"/>
  <c r="J28" i="1" s="1"/>
  <c r="J27" i="1"/>
  <c r="I26" i="1"/>
  <c r="J26" i="1" s="1"/>
  <c r="J25" i="1"/>
  <c r="J24" i="1"/>
  <c r="J23" i="1"/>
  <c r="I23" i="1"/>
  <c r="J22" i="1"/>
  <c r="J21" i="1"/>
  <c r="H21" i="1"/>
  <c r="J20" i="1"/>
  <c r="J19" i="1"/>
  <c r="J18" i="1"/>
  <c r="J17" i="1"/>
  <c r="J16" i="1"/>
  <c r="J15" i="1"/>
  <c r="I15" i="1"/>
  <c r="J14" i="1"/>
  <c r="I14" i="1"/>
  <c r="J13" i="1"/>
  <c r="J12" i="1"/>
  <c r="I12" i="1"/>
  <c r="J11" i="1"/>
  <c r="J10" i="1"/>
  <c r="J9" i="1"/>
  <c r="I9" i="1"/>
  <c r="J8" i="1"/>
  <c r="I8" i="1"/>
  <c r="J134" i="1" l="1"/>
</calcChain>
</file>

<file path=xl/sharedStrings.xml><?xml version="1.0" encoding="utf-8"?>
<sst xmlns="http://schemas.openxmlformats.org/spreadsheetml/2006/main" count="271" uniqueCount="165">
  <si>
    <t>HOSPITAL GENERAL VINICIO CALVENTI</t>
  </si>
  <si>
    <t>SANTO DOMINGO OESTE, RD.</t>
  </si>
  <si>
    <t>DESCRIPCION DE PRODUCTO</t>
  </si>
  <si>
    <t>UNIDAD</t>
  </si>
  <si>
    <t>PRECIOS</t>
  </si>
  <si>
    <t>STOCK</t>
  </si>
  <si>
    <t>ENTRADA</t>
  </si>
  <si>
    <t>FECHA</t>
  </si>
  <si>
    <t>SALIDA</t>
  </si>
  <si>
    <t>EXISTENCIA</t>
  </si>
  <si>
    <t>TOTAL</t>
  </si>
  <si>
    <t>VEGETALES Y FRUTAS</t>
  </si>
  <si>
    <t>Aceite de maíz</t>
  </si>
  <si>
    <t>LATA</t>
  </si>
  <si>
    <t>ACEITE DE OLIVA</t>
  </si>
  <si>
    <t>FRASCO</t>
  </si>
  <si>
    <t>Ají cubanela</t>
  </si>
  <si>
    <t>LIBRA</t>
  </si>
  <si>
    <t>Ají morrón</t>
  </si>
  <si>
    <t>Ají gustoso</t>
  </si>
  <si>
    <t>Ajo</t>
  </si>
  <si>
    <t>Apio</t>
  </si>
  <si>
    <t>Brocoli</t>
  </si>
  <si>
    <t>Auyama</t>
  </si>
  <si>
    <t>Cebolla</t>
  </si>
  <si>
    <t>Cilantro ancho</t>
  </si>
  <si>
    <t>PAQUETE</t>
  </si>
  <si>
    <t>Coliflor</t>
  </si>
  <si>
    <t>chinola</t>
  </si>
  <si>
    <t>Guineo verde</t>
  </si>
  <si>
    <t>unidad</t>
  </si>
  <si>
    <t>Lechosa</t>
  </si>
  <si>
    <t>yuca</t>
  </si>
  <si>
    <t>Lechuga</t>
  </si>
  <si>
    <t>Limón</t>
  </si>
  <si>
    <t>Melón</t>
  </si>
  <si>
    <t>Ñame</t>
  </si>
  <si>
    <t>Orégano</t>
  </si>
  <si>
    <t>Papa</t>
  </si>
  <si>
    <t>Pepino</t>
  </si>
  <si>
    <t>Perejil</t>
  </si>
  <si>
    <t>Piña</t>
  </si>
  <si>
    <t>puerro</t>
  </si>
  <si>
    <t>paquete</t>
  </si>
  <si>
    <t>Repollo</t>
  </si>
  <si>
    <t>Tayota</t>
  </si>
  <si>
    <t>Plátano verde</t>
  </si>
  <si>
    <t>batata</t>
  </si>
  <si>
    <t>Tomate de ensalada</t>
  </si>
  <si>
    <t>Tomate bugalu</t>
  </si>
  <si>
    <t>tomillo</t>
  </si>
  <si>
    <t>verduras</t>
  </si>
  <si>
    <t>PAQUETES</t>
  </si>
  <si>
    <t>Yautía</t>
  </si>
  <si>
    <t>Zanahoria</t>
  </si>
  <si>
    <t>CARNES</t>
  </si>
  <si>
    <t>Alas de pollo</t>
  </si>
  <si>
    <t xml:space="preserve">bacalao </t>
  </si>
  <si>
    <t>Tuna enlatado</t>
  </si>
  <si>
    <t>Carne de Res fresca</t>
  </si>
  <si>
    <t>Carne molida de primera</t>
  </si>
  <si>
    <t>Muslo ancho de pollo</t>
  </si>
  <si>
    <t>Pechuga de pollo</t>
  </si>
  <si>
    <t>Pescado</t>
  </si>
  <si>
    <t>CAJA</t>
  </si>
  <si>
    <t>AGOSTO11,2020</t>
  </si>
  <si>
    <t>Pierna de cerdo</t>
  </si>
  <si>
    <t>LEGUMBRES</t>
  </si>
  <si>
    <t>Habichuelas blancas</t>
  </si>
  <si>
    <t>Arroz</t>
  </si>
  <si>
    <t>Lentejas</t>
  </si>
  <si>
    <t>agosto 18,2020</t>
  </si>
  <si>
    <t>Habichuelas giras</t>
  </si>
  <si>
    <t>Habichuelas negras</t>
  </si>
  <si>
    <t>Habichuelas rojas</t>
  </si>
  <si>
    <t>EMBUTIDOS</t>
  </si>
  <si>
    <t>Jamón de pavo</t>
  </si>
  <si>
    <t>Jamón York</t>
  </si>
  <si>
    <t>chuleta fresca</t>
  </si>
  <si>
    <t>libra</t>
  </si>
  <si>
    <t>Salami especial</t>
  </si>
  <si>
    <t>Libra</t>
  </si>
  <si>
    <t>LACTEOS</t>
  </si>
  <si>
    <t>Leche entera</t>
  </si>
  <si>
    <t>Leche evaporada</t>
  </si>
  <si>
    <t>Leche semidescremada</t>
  </si>
  <si>
    <t>Mantequilla</t>
  </si>
  <si>
    <t>Queso danes</t>
  </si>
  <si>
    <t>Queso cheddar</t>
  </si>
  <si>
    <t>Queso mozzarella</t>
  </si>
  <si>
    <t>Queso blanco de freir</t>
  </si>
  <si>
    <t>Queso crema</t>
  </si>
  <si>
    <t>Yogurt</t>
  </si>
  <si>
    <t>MISCELANEOS</t>
  </si>
  <si>
    <t>Anís estrellado</t>
  </si>
  <si>
    <t>Avena</t>
  </si>
  <si>
    <t>Sobre</t>
  </si>
  <si>
    <t>AGUA</t>
  </si>
  <si>
    <t>PFALDO</t>
  </si>
  <si>
    <t>Harina de trigo</t>
  </si>
  <si>
    <t>Harina el negrito</t>
  </si>
  <si>
    <t>Azúcar Crema</t>
  </si>
  <si>
    <t>Azúcar blanca</t>
  </si>
  <si>
    <t>Café</t>
  </si>
  <si>
    <t>FARDO</t>
  </si>
  <si>
    <t>septiembre26,2020</t>
  </si>
  <si>
    <t>Canela</t>
  </si>
  <si>
    <t>Chocolate</t>
  </si>
  <si>
    <t>Cocoa</t>
  </si>
  <si>
    <t>Frasco</t>
  </si>
  <si>
    <t>Compotas</t>
  </si>
  <si>
    <t>coditos</t>
  </si>
  <si>
    <t>espaguetis</t>
  </si>
  <si>
    <t>septiembre28,2020</t>
  </si>
  <si>
    <t>espirales</t>
  </si>
  <si>
    <t>fideos</t>
  </si>
  <si>
    <t>Fósforo</t>
  </si>
  <si>
    <t>Galleta de soda</t>
  </si>
  <si>
    <t>Gandules</t>
  </si>
  <si>
    <t>Gelatina</t>
  </si>
  <si>
    <t>Harina de maíz</t>
  </si>
  <si>
    <t>SOBRE</t>
  </si>
  <si>
    <t>Huevos</t>
  </si>
  <si>
    <t>CARTON</t>
  </si>
  <si>
    <t>Jugos 200 ml</t>
  </si>
  <si>
    <t>Jugo Motts 10 Onz</t>
  </si>
  <si>
    <t>Maíz dulce</t>
  </si>
  <si>
    <t>Maizena 425 GRS</t>
  </si>
  <si>
    <t>Mayonesa</t>
  </si>
  <si>
    <t>GALON</t>
  </si>
  <si>
    <t>Pan blanco</t>
  </si>
  <si>
    <t>VIGA</t>
  </si>
  <si>
    <t>Pan integral</t>
  </si>
  <si>
    <t>Pimienta 16 Onz</t>
  </si>
  <si>
    <t>Pimienta 2 onz</t>
  </si>
  <si>
    <t>Sal</t>
  </si>
  <si>
    <t>salsa bbq</t>
  </si>
  <si>
    <t>Salsa de tomate</t>
  </si>
  <si>
    <t>Té frío</t>
  </si>
  <si>
    <t>Tomillo</t>
  </si>
  <si>
    <t>manzanilla</t>
  </si>
  <si>
    <t>vainilla negra</t>
  </si>
  <si>
    <t xml:space="preserve">                1,163.40</t>
  </si>
  <si>
    <t>vainilla blanca</t>
  </si>
  <si>
    <t>septiembre 28,2020</t>
  </si>
  <si>
    <t>Vinagre</t>
  </si>
  <si>
    <t>Vino para cocinar</t>
  </si>
  <si>
    <t>DESECHABLES</t>
  </si>
  <si>
    <t>Brillo grueso</t>
  </si>
  <si>
    <t>Cuchara desechable</t>
  </si>
  <si>
    <t>Cuchillo desechable</t>
  </si>
  <si>
    <t>septiembre4,2020</t>
  </si>
  <si>
    <t>Papel film</t>
  </si>
  <si>
    <t>Plato desechable #9</t>
  </si>
  <si>
    <t>Servilletas</t>
  </si>
  <si>
    <t>Tapas desechables #4</t>
  </si>
  <si>
    <t>Tenedor desechable</t>
  </si>
  <si>
    <t>Tapa de vaso 12</t>
  </si>
  <si>
    <t>Vaso desechable #12</t>
  </si>
  <si>
    <t>vaso #2</t>
  </si>
  <si>
    <t>Vaso desechable #4</t>
  </si>
  <si>
    <t>platos dobles</t>
  </si>
  <si>
    <t>Vaso desechable #7</t>
  </si>
  <si>
    <t>INVENTARIO DE ALMACEN A Y B</t>
  </si>
  <si>
    <t>TRIMESTRE: ABRIL-JUNIO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</si>
</sst>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$$-1C0A]#,##0.00_);\([$$-1C0A]#,##0.00\)"/>
    <numFmt numFmtId="167" formatCode="mmmm\ d\,\ yyyy"/>
    <numFmt numFmtId="168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ell MT"/>
      <family val="1"/>
    </font>
    <font>
      <b/>
      <sz val="10"/>
      <color indexed="8"/>
      <name val="Times New Roman"/>
      <family val="1"/>
    </font>
    <font>
      <b/>
      <sz val="11"/>
      <color theme="0"/>
      <name val="Bell MT"/>
      <family val="1"/>
    </font>
    <font>
      <b/>
      <sz val="11"/>
      <name val="Bell MT"/>
      <family val="1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4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6" tint="-0.249977111117893"/>
        <bgColor indexed="9"/>
      </patternFill>
    </fill>
    <fill>
      <patternFill patternType="solid">
        <fgColor theme="6" tint="0.39997558519241921"/>
        <bgColor indexed="9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38" fontId="0" fillId="2" borderId="0" xfId="0" applyNumberFormat="1" applyFill="1" applyProtection="1"/>
    <xf numFmtId="165" fontId="0" fillId="2" borderId="0" xfId="1" applyNumberFormat="1" applyFont="1" applyFill="1" applyProtection="1"/>
    <xf numFmtId="38" fontId="0" fillId="2" borderId="0" xfId="0" applyNumberFormat="1" applyFill="1" applyAlignment="1" applyProtection="1">
      <alignment horizontal="right"/>
    </xf>
    <xf numFmtId="38" fontId="0" fillId="0" borderId="0" xfId="0" applyNumberFormat="1" applyProtection="1"/>
    <xf numFmtId="38" fontId="3" fillId="2" borderId="0" xfId="0" applyNumberFormat="1" applyFont="1" applyFill="1" applyProtection="1"/>
    <xf numFmtId="38" fontId="5" fillId="4" borderId="1" xfId="0" applyNumberFormat="1" applyFont="1" applyFill="1" applyBorder="1" applyAlignment="1" applyProtection="1">
      <alignment horizontal="center"/>
    </xf>
    <xf numFmtId="165" fontId="5" fillId="4" borderId="1" xfId="1" applyNumberFormat="1" applyFont="1" applyFill="1" applyBorder="1" applyAlignment="1" applyProtection="1">
      <alignment horizontal="center"/>
    </xf>
    <xf numFmtId="38" fontId="5" fillId="4" borderId="1" xfId="0" applyNumberFormat="1" applyFont="1" applyFill="1" applyBorder="1" applyAlignment="1" applyProtection="1">
      <alignment horizontal="right"/>
    </xf>
    <xf numFmtId="166" fontId="5" fillId="4" borderId="1" xfId="0" applyNumberFormat="1" applyFont="1" applyFill="1" applyBorder="1" applyAlignment="1" applyProtection="1">
      <alignment horizontal="center"/>
    </xf>
    <xf numFmtId="38" fontId="3" fillId="0" borderId="0" xfId="0" applyNumberFormat="1" applyFont="1" applyProtection="1"/>
    <xf numFmtId="49" fontId="7" fillId="6" borderId="1" xfId="0" applyNumberFormat="1" applyFont="1" applyFill="1" applyBorder="1" applyProtection="1">
      <protection locked="0"/>
    </xf>
    <xf numFmtId="167" fontId="7" fillId="6" borderId="1" xfId="0" applyNumberFormat="1" applyFont="1" applyFill="1" applyBorder="1" applyAlignment="1" applyProtection="1">
      <alignment horizontal="center"/>
      <protection locked="0"/>
    </xf>
    <xf numFmtId="168" fontId="8" fillId="2" borderId="1" xfId="0" applyNumberFormat="1" applyFont="1" applyFill="1" applyBorder="1" applyAlignment="1">
      <alignment horizontal="center"/>
    </xf>
    <xf numFmtId="165" fontId="7" fillId="6" borderId="1" xfId="1" applyNumberFormat="1" applyFont="1" applyFill="1" applyBorder="1" applyAlignment="1" applyProtection="1">
      <alignment horizontal="center"/>
      <protection locked="0"/>
    </xf>
    <xf numFmtId="165" fontId="7" fillId="6" borderId="5" xfId="1" applyNumberFormat="1" applyFont="1" applyFill="1" applyBorder="1" applyAlignment="1" applyProtection="1">
      <alignment horizontal="center"/>
      <protection locked="0"/>
    </xf>
    <xf numFmtId="167" fontId="7" fillId="6" borderId="1" xfId="0" applyNumberFormat="1" applyFont="1" applyFill="1" applyBorder="1" applyAlignment="1" applyProtection="1">
      <alignment horizontal="right"/>
      <protection locked="0"/>
    </xf>
    <xf numFmtId="168" fontId="0" fillId="0" borderId="1" xfId="0" applyNumberFormat="1" applyFont="1" applyBorder="1" applyProtection="1"/>
    <xf numFmtId="49" fontId="9" fillId="6" borderId="1" xfId="0" applyNumberFormat="1" applyFont="1" applyFill="1" applyBorder="1" applyProtection="1">
      <protection locked="0"/>
    </xf>
    <xf numFmtId="165" fontId="7" fillId="6" borderId="6" xfId="1" applyNumberFormat="1" applyFont="1" applyFill="1" applyBorder="1" applyAlignment="1" applyProtection="1">
      <alignment horizontal="center"/>
      <protection locked="0"/>
    </xf>
    <xf numFmtId="168" fontId="8" fillId="0" borderId="1" xfId="0" applyNumberFormat="1" applyFont="1" applyBorder="1" applyAlignment="1" applyProtection="1">
      <alignment horizontal="center"/>
    </xf>
    <xf numFmtId="167" fontId="10" fillId="6" borderId="1" xfId="0" applyNumberFormat="1" applyFont="1" applyFill="1" applyBorder="1" applyAlignment="1" applyProtection="1">
      <alignment horizontal="center"/>
      <protection locked="0"/>
    </xf>
    <xf numFmtId="168" fontId="0" fillId="0" borderId="1" xfId="0" applyNumberFormat="1" applyFont="1" applyBorder="1" applyAlignment="1" applyProtection="1">
      <alignment horizontal="center"/>
    </xf>
    <xf numFmtId="38" fontId="3" fillId="5" borderId="2" xfId="0" applyNumberFormat="1" applyFont="1" applyFill="1" applyBorder="1" applyAlignment="1" applyProtection="1">
      <alignment horizontal="center"/>
    </xf>
    <xf numFmtId="38" fontId="3" fillId="5" borderId="3" xfId="0" applyNumberFormat="1" applyFont="1" applyFill="1" applyBorder="1" applyAlignment="1" applyProtection="1">
      <alignment horizontal="center"/>
    </xf>
    <xf numFmtId="165" fontId="3" fillId="5" borderId="3" xfId="1" applyNumberFormat="1" applyFont="1" applyFill="1" applyBorder="1" applyAlignment="1" applyProtection="1">
      <alignment horizontal="center"/>
    </xf>
    <xf numFmtId="38" fontId="3" fillId="5" borderId="3" xfId="0" applyNumberFormat="1" applyFont="1" applyFill="1" applyBorder="1" applyAlignment="1" applyProtection="1">
      <alignment horizontal="right"/>
    </xf>
    <xf numFmtId="38" fontId="3" fillId="5" borderId="4" xfId="0" applyNumberFormat="1" applyFont="1" applyFill="1" applyBorder="1" applyAlignment="1" applyProtection="1">
      <alignment horizontal="center"/>
    </xf>
    <xf numFmtId="165" fontId="7" fillId="6" borderId="2" xfId="1" applyNumberFormat="1" applyFont="1" applyFill="1" applyBorder="1" applyAlignment="1" applyProtection="1">
      <alignment horizontal="center"/>
      <protection locked="0"/>
    </xf>
    <xf numFmtId="49" fontId="7" fillId="6" borderId="1" xfId="0" applyNumberFormat="1" applyFont="1" applyFill="1" applyBorder="1" applyAlignment="1" applyProtection="1">
      <alignment horizontal="left"/>
      <protection locked="0"/>
    </xf>
    <xf numFmtId="164" fontId="0" fillId="0" borderId="0" xfId="1" applyFont="1" applyProtection="1"/>
    <xf numFmtId="49" fontId="7" fillId="0" borderId="1" xfId="0" applyNumberFormat="1" applyFont="1" applyFill="1" applyBorder="1" applyAlignment="1" applyProtection="1">
      <alignment horizontal="left"/>
      <protection locked="0"/>
    </xf>
    <xf numFmtId="49" fontId="7" fillId="0" borderId="1" xfId="0" applyNumberFormat="1" applyFont="1" applyFill="1" applyBorder="1" applyProtection="1">
      <protection locked="0"/>
    </xf>
    <xf numFmtId="49" fontId="0" fillId="6" borderId="1" xfId="0" applyNumberFormat="1" applyFont="1" applyFill="1" applyBorder="1" applyAlignment="1" applyProtection="1">
      <alignment horizontal="left"/>
      <protection locked="0"/>
    </xf>
    <xf numFmtId="38" fontId="2" fillId="0" borderId="0" xfId="0" applyNumberFormat="1" applyFont="1" applyProtection="1"/>
    <xf numFmtId="49" fontId="7" fillId="6" borderId="1" xfId="0" applyNumberFormat="1" applyFont="1" applyFill="1" applyBorder="1" applyProtection="1"/>
    <xf numFmtId="167" fontId="7" fillId="6" borderId="1" xfId="0" applyNumberFormat="1" applyFont="1" applyFill="1" applyBorder="1" applyAlignment="1" applyProtection="1">
      <alignment horizontal="center"/>
    </xf>
    <xf numFmtId="165" fontId="7" fillId="6" borderId="1" xfId="1" applyNumberFormat="1" applyFont="1" applyFill="1" applyBorder="1" applyAlignment="1" applyProtection="1">
      <alignment horizontal="center" vertical="center"/>
    </xf>
    <xf numFmtId="165" fontId="7" fillId="6" borderId="5" xfId="1" applyNumberFormat="1" applyFont="1" applyFill="1" applyBorder="1" applyAlignment="1" applyProtection="1">
      <alignment horizontal="center"/>
    </xf>
    <xf numFmtId="165" fontId="7" fillId="6" borderId="1" xfId="1" applyNumberFormat="1" applyFont="1" applyFill="1" applyBorder="1" applyAlignment="1" applyProtection="1">
      <alignment horizontal="center"/>
    </xf>
    <xf numFmtId="38" fontId="11" fillId="6" borderId="7" xfId="0" applyNumberFormat="1" applyFont="1" applyFill="1" applyBorder="1" applyProtection="1"/>
    <xf numFmtId="38" fontId="7" fillId="6" borderId="8" xfId="0" applyNumberFormat="1" applyFont="1" applyFill="1" applyBorder="1" applyProtection="1"/>
    <xf numFmtId="165" fontId="7" fillId="6" borderId="8" xfId="1" applyNumberFormat="1" applyFont="1" applyFill="1" applyBorder="1" applyProtection="1"/>
    <xf numFmtId="38" fontId="7" fillId="6" borderId="8" xfId="0" applyNumberFormat="1" applyFont="1" applyFill="1" applyBorder="1" applyAlignment="1" applyProtection="1">
      <alignment horizontal="right"/>
    </xf>
    <xf numFmtId="164" fontId="2" fillId="2" borderId="1" xfId="1" applyFont="1" applyFill="1" applyBorder="1" applyProtection="1"/>
    <xf numFmtId="165" fontId="0" fillId="0" borderId="0" xfId="1" applyNumberFormat="1" applyFont="1" applyProtection="1"/>
    <xf numFmtId="38" fontId="0" fillId="0" borderId="0" xfId="0" applyNumberFormat="1" applyAlignment="1" applyProtection="1">
      <alignment horizontal="right"/>
    </xf>
    <xf numFmtId="165" fontId="4" fillId="0" borderId="0" xfId="1" applyNumberFormat="1" applyFont="1" applyFill="1" applyBorder="1" applyAlignment="1" applyProtection="1">
      <alignment horizontal="center"/>
    </xf>
    <xf numFmtId="38" fontId="6" fillId="5" borderId="2" xfId="0" applyNumberFormat="1" applyFont="1" applyFill="1" applyBorder="1" applyAlignment="1" applyProtection="1">
      <alignment horizontal="center"/>
    </xf>
    <xf numFmtId="38" fontId="6" fillId="5" borderId="3" xfId="0" applyNumberFormat="1" applyFont="1" applyFill="1" applyBorder="1" applyAlignment="1" applyProtection="1">
      <alignment horizontal="center"/>
    </xf>
    <xf numFmtId="38" fontId="6" fillId="5" borderId="4" xfId="0" applyNumberFormat="1" applyFont="1" applyFill="1" applyBorder="1" applyAlignment="1" applyProtection="1">
      <alignment horizontal="center"/>
    </xf>
    <xf numFmtId="165" fontId="3" fillId="2" borderId="0" xfId="1" applyNumberFormat="1" applyFont="1" applyFill="1" applyAlignment="1" applyProtection="1">
      <alignment horizontal="center"/>
    </xf>
    <xf numFmtId="165" fontId="4" fillId="0" borderId="0" xfId="1" applyNumberFormat="1" applyFont="1" applyFill="1" applyBorder="1" applyAlignment="1" applyProtection="1">
      <alignment horizontal="center"/>
    </xf>
    <xf numFmtId="38" fontId="12" fillId="3" borderId="0" xfId="0" applyNumberFormat="1" applyFont="1" applyFill="1" applyAlignment="1" applyProtection="1">
      <alignment horizontal="center"/>
    </xf>
    <xf numFmtId="38" fontId="13" fillId="3" borderId="0" xfId="0" applyNumberFormat="1" applyFont="1" applyFill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1019175</xdr:colOff>
      <xdr:row>0</xdr:row>
      <xdr:rowOff>104775</xdr:rowOff>
    </xdr:from>
    <xdr:to>
      <xdr:col>9</xdr:col>
      <xdr:colOff>933450</xdr:colOff>
      <xdr:row>4</xdr:row>
      <xdr:rowOff>171451</xdr:rowOff>
    </xdr:to>
    <xdr:pic>
      <xdr:nvPicPr>
        <xdr:cNvPr id="3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04775"/>
          <a:ext cx="1924050" cy="8667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0</xdr:row>
      <xdr:rowOff>9525</xdr:rowOff>
    </xdr:from>
    <xdr:to>
      <xdr:col>2</xdr:col>
      <xdr:colOff>596213</xdr:colOff>
      <xdr:row>4</xdr:row>
      <xdr:rowOff>238124</xdr:rowOff>
    </xdr:to>
    <xdr:pic>
      <xdr:nvPicPr>
        <xdr:cNvPr id="8" name="Imagen 103" descr="timbrado_Metropolitan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>
          <a:fillRect/>
        </a:stretch>
      </xdr:blipFill>
      <xdr:spPr bwMode="auto">
        <a:xfrm>
          <a:off x="95250" y="9525"/>
          <a:ext cx="2901263" cy="828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</xdr:colOff>
      <xdr:row>166</xdr:row>
      <xdr:rowOff>171450</xdr:rowOff>
    </xdr:from>
    <xdr:to>
      <xdr:col>6</xdr:col>
      <xdr:colOff>189865</xdr:colOff>
      <xdr:row>206</xdr:row>
      <xdr:rowOff>53975</xdr:rowOff>
    </xdr:to>
    <xdr:pic>
      <xdr:nvPicPr>
        <xdr:cNvPr id="10" name="Imagen 9" descr="C:\Users\ndelorbe.HGDVC\Downloads\img063 (1)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3194625"/>
          <a:ext cx="5400040" cy="7502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tabSelected="1" topLeftCell="A161" workbookViewId="0">
      <selection activeCell="G172" sqref="G172"/>
    </sheetView>
  </sheetViews>
  <sheetFormatPr baseColWidth="10" defaultColWidth="11.42578125" defaultRowHeight="15" x14ac:dyDescent="0.25"/>
  <cols>
    <col min="1" max="1" width="2" style="4" customWidth="1"/>
    <col min="2" max="2" width="34" style="4" customWidth="1"/>
    <col min="3" max="3" width="11.42578125" style="4" customWidth="1"/>
    <col min="4" max="4" width="16.7109375" style="4" customWidth="1"/>
    <col min="5" max="5" width="8.28515625" style="45" customWidth="1"/>
    <col min="6" max="6" width="12.5703125" style="45" customWidth="1"/>
    <col min="7" max="7" width="19.28515625" style="46" customWidth="1"/>
    <col min="8" max="8" width="15.7109375" style="45" customWidth="1"/>
    <col min="9" max="9" width="14.42578125" style="45" customWidth="1"/>
    <col min="10" max="10" width="14.5703125" style="4" customWidth="1"/>
    <col min="11" max="12" width="11.42578125" style="4"/>
    <col min="13" max="13" width="11.85546875" style="4" bestFit="1" customWidth="1"/>
    <col min="14" max="16384" width="11.42578125" style="4"/>
  </cols>
  <sheetData>
    <row r="1" spans="1:10" ht="15.75" x14ac:dyDescent="0.3">
      <c r="A1" s="1"/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 x14ac:dyDescent="0.25">
      <c r="A2" s="1"/>
      <c r="B2" s="52" t="s">
        <v>0</v>
      </c>
      <c r="C2" s="52"/>
      <c r="D2" s="52"/>
      <c r="E2" s="52"/>
      <c r="F2" s="52"/>
      <c r="G2" s="52"/>
      <c r="H2" s="52"/>
      <c r="I2" s="52"/>
      <c r="J2" s="52"/>
    </row>
    <row r="3" spans="1:10" ht="15.75" customHeight="1" x14ac:dyDescent="0.25">
      <c r="A3" s="1"/>
      <c r="B3" s="52" t="s">
        <v>1</v>
      </c>
      <c r="C3" s="52"/>
      <c r="D3" s="52"/>
      <c r="E3" s="52"/>
      <c r="F3" s="52"/>
      <c r="G3" s="52"/>
      <c r="H3" s="52"/>
      <c r="I3" s="52"/>
      <c r="J3" s="52"/>
    </row>
    <row r="4" spans="1:10" ht="15.75" customHeight="1" x14ac:dyDescent="0.25">
      <c r="A4" s="1"/>
      <c r="B4" s="47"/>
      <c r="C4" s="47"/>
      <c r="D4" s="47"/>
      <c r="E4" s="47" t="s">
        <v>164</v>
      </c>
      <c r="F4" s="47"/>
      <c r="G4" s="47"/>
      <c r="H4" s="47"/>
      <c r="I4" s="47"/>
      <c r="J4" s="47"/>
    </row>
    <row r="5" spans="1:10" ht="15.75" customHeight="1" x14ac:dyDescent="0.4">
      <c r="A5" s="1"/>
      <c r="B5" s="54" t="s">
        <v>163</v>
      </c>
      <c r="C5" s="53"/>
      <c r="D5" s="53"/>
      <c r="E5" s="53"/>
      <c r="F5" s="53"/>
      <c r="G5" s="53"/>
      <c r="H5" s="53"/>
      <c r="I5" s="53"/>
      <c r="J5" s="53"/>
    </row>
    <row r="6" spans="1:10" s="10" customFormat="1" ht="15.75" x14ac:dyDescent="0.3">
      <c r="A6" s="5"/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8" t="s">
        <v>7</v>
      </c>
      <c r="H6" s="7" t="s">
        <v>8</v>
      </c>
      <c r="I6" s="7" t="s">
        <v>9</v>
      </c>
      <c r="J6" s="9" t="s">
        <v>10</v>
      </c>
    </row>
    <row r="7" spans="1:10" s="10" customFormat="1" ht="15.75" x14ac:dyDescent="0.3">
      <c r="A7" s="5"/>
      <c r="B7" s="48" t="s">
        <v>11</v>
      </c>
      <c r="C7" s="49"/>
      <c r="D7" s="49"/>
      <c r="E7" s="49"/>
      <c r="F7" s="49"/>
      <c r="G7" s="49"/>
      <c r="H7" s="49"/>
      <c r="I7" s="49"/>
      <c r="J7" s="50"/>
    </row>
    <row r="8" spans="1:10" ht="15.75" x14ac:dyDescent="0.25">
      <c r="A8" s="1"/>
      <c r="B8" s="11" t="s">
        <v>12</v>
      </c>
      <c r="C8" s="12" t="s">
        <v>13</v>
      </c>
      <c r="D8" s="13">
        <v>3875</v>
      </c>
      <c r="E8" s="14">
        <v>1</v>
      </c>
      <c r="F8" s="15">
        <v>12</v>
      </c>
      <c r="G8" s="16">
        <v>44295</v>
      </c>
      <c r="H8" s="14">
        <v>11</v>
      </c>
      <c r="I8" s="14">
        <f>+SUM(E8:F8)-H8</f>
        <v>2</v>
      </c>
      <c r="J8" s="17">
        <f t="shared" ref="J8:J43" si="0">D8*I8</f>
        <v>7750</v>
      </c>
    </row>
    <row r="9" spans="1:10" ht="15.75" x14ac:dyDescent="0.25">
      <c r="A9" s="1"/>
      <c r="B9" s="18" t="s">
        <v>14</v>
      </c>
      <c r="C9" s="12" t="s">
        <v>15</v>
      </c>
      <c r="D9" s="13">
        <v>1150</v>
      </c>
      <c r="E9" s="14"/>
      <c r="F9" s="15">
        <v>10</v>
      </c>
      <c r="G9" s="16">
        <v>44316</v>
      </c>
      <c r="H9" s="14">
        <v>3</v>
      </c>
      <c r="I9" s="14">
        <f t="shared" ref="I9:I43" si="1">+SUM(E9:F9)-H9</f>
        <v>7</v>
      </c>
      <c r="J9" s="17">
        <f>D9*I9</f>
        <v>8050</v>
      </c>
    </row>
    <row r="10" spans="1:10" ht="15.75" x14ac:dyDescent="0.25">
      <c r="A10" s="1"/>
      <c r="B10" s="11" t="s">
        <v>16</v>
      </c>
      <c r="C10" s="12" t="s">
        <v>17</v>
      </c>
      <c r="D10" s="13">
        <v>40</v>
      </c>
      <c r="E10" s="14">
        <v>23</v>
      </c>
      <c r="F10" s="15">
        <v>75</v>
      </c>
      <c r="G10" s="16">
        <v>44341</v>
      </c>
      <c r="H10" s="14">
        <v>35</v>
      </c>
      <c r="I10" s="14">
        <v>50</v>
      </c>
      <c r="J10" s="17">
        <f t="shared" si="0"/>
        <v>2000</v>
      </c>
    </row>
    <row r="11" spans="1:10" ht="15.75" x14ac:dyDescent="0.25">
      <c r="A11" s="1"/>
      <c r="B11" s="11" t="s">
        <v>18</v>
      </c>
      <c r="C11" s="12" t="s">
        <v>17</v>
      </c>
      <c r="D11" s="13">
        <v>42</v>
      </c>
      <c r="E11" s="14">
        <v>29</v>
      </c>
      <c r="F11" s="15">
        <v>50</v>
      </c>
      <c r="G11" s="16">
        <v>44341</v>
      </c>
      <c r="H11" s="14">
        <v>40</v>
      </c>
      <c r="I11" s="14">
        <v>20</v>
      </c>
      <c r="J11" s="17">
        <f t="shared" si="0"/>
        <v>840</v>
      </c>
    </row>
    <row r="12" spans="1:10" ht="15.75" x14ac:dyDescent="0.25">
      <c r="A12" s="1"/>
      <c r="B12" s="11" t="s">
        <v>19</v>
      </c>
      <c r="C12" s="12" t="s">
        <v>17</v>
      </c>
      <c r="D12" s="13">
        <v>115.7</v>
      </c>
      <c r="E12" s="14">
        <v>5</v>
      </c>
      <c r="F12" s="15">
        <v>6</v>
      </c>
      <c r="G12" s="16">
        <v>44266</v>
      </c>
      <c r="H12" s="14">
        <v>11</v>
      </c>
      <c r="I12" s="14">
        <f t="shared" si="1"/>
        <v>0</v>
      </c>
      <c r="J12" s="17">
        <f t="shared" si="0"/>
        <v>0</v>
      </c>
    </row>
    <row r="13" spans="1:10" ht="15.75" x14ac:dyDescent="0.25">
      <c r="A13" s="1"/>
      <c r="B13" s="11" t="s">
        <v>20</v>
      </c>
      <c r="C13" s="12" t="s">
        <v>17</v>
      </c>
      <c r="D13" s="13">
        <v>90</v>
      </c>
      <c r="E13" s="14">
        <v>33</v>
      </c>
      <c r="F13" s="15">
        <v>80</v>
      </c>
      <c r="G13" s="16">
        <v>44341</v>
      </c>
      <c r="H13" s="14">
        <v>13</v>
      </c>
      <c r="I13" s="14">
        <v>75</v>
      </c>
      <c r="J13" s="17">
        <f t="shared" si="0"/>
        <v>6750</v>
      </c>
    </row>
    <row r="14" spans="1:10" ht="15.75" x14ac:dyDescent="0.25">
      <c r="A14" s="1"/>
      <c r="B14" s="11" t="s">
        <v>21</v>
      </c>
      <c r="C14" s="12" t="s">
        <v>17</v>
      </c>
      <c r="D14" s="13">
        <v>30</v>
      </c>
      <c r="E14" s="14">
        <v>1</v>
      </c>
      <c r="F14" s="15">
        <v>5</v>
      </c>
      <c r="G14" s="16">
        <v>44341</v>
      </c>
      <c r="H14" s="14">
        <v>3</v>
      </c>
      <c r="I14" s="14">
        <f t="shared" si="1"/>
        <v>3</v>
      </c>
      <c r="J14" s="17">
        <f t="shared" si="0"/>
        <v>90</v>
      </c>
    </row>
    <row r="15" spans="1:10" ht="15.75" x14ac:dyDescent="0.25">
      <c r="A15" s="1"/>
      <c r="B15" s="11" t="s">
        <v>22</v>
      </c>
      <c r="C15" s="12" t="s">
        <v>17</v>
      </c>
      <c r="D15" s="13">
        <v>50</v>
      </c>
      <c r="E15" s="14">
        <v>0</v>
      </c>
      <c r="F15" s="15">
        <v>40</v>
      </c>
      <c r="G15" s="16">
        <v>44343</v>
      </c>
      <c r="H15" s="14">
        <v>23</v>
      </c>
      <c r="I15" s="14">
        <f t="shared" si="1"/>
        <v>17</v>
      </c>
      <c r="J15" s="17">
        <f t="shared" si="0"/>
        <v>850</v>
      </c>
    </row>
    <row r="16" spans="1:10" ht="15.75" x14ac:dyDescent="0.25">
      <c r="A16" s="1"/>
      <c r="B16" s="11" t="s">
        <v>23</v>
      </c>
      <c r="C16" s="12" t="s">
        <v>17</v>
      </c>
      <c r="D16" s="13">
        <v>30</v>
      </c>
      <c r="E16" s="14">
        <v>14</v>
      </c>
      <c r="F16" s="15">
        <v>100</v>
      </c>
      <c r="G16" s="16">
        <v>44341</v>
      </c>
      <c r="H16" s="14">
        <v>52</v>
      </c>
      <c r="I16" s="14">
        <v>42</v>
      </c>
      <c r="J16" s="17">
        <f t="shared" si="0"/>
        <v>1260</v>
      </c>
    </row>
    <row r="17" spans="1:10" ht="15.75" x14ac:dyDescent="0.25">
      <c r="A17" s="1"/>
      <c r="B17" s="11" t="s">
        <v>24</v>
      </c>
      <c r="C17" s="12" t="s">
        <v>17</v>
      </c>
      <c r="D17" s="13">
        <v>45</v>
      </c>
      <c r="E17" s="14">
        <v>15</v>
      </c>
      <c r="F17" s="15">
        <v>75</v>
      </c>
      <c r="G17" s="16">
        <v>44343</v>
      </c>
      <c r="H17" s="14">
        <v>38</v>
      </c>
      <c r="I17" s="14">
        <v>26</v>
      </c>
      <c r="J17" s="17">
        <f t="shared" si="0"/>
        <v>1170</v>
      </c>
    </row>
    <row r="18" spans="1:10" ht="15.75" x14ac:dyDescent="0.25">
      <c r="A18" s="1"/>
      <c r="B18" s="11" t="s">
        <v>25</v>
      </c>
      <c r="C18" s="12" t="s">
        <v>26</v>
      </c>
      <c r="D18" s="13">
        <v>80</v>
      </c>
      <c r="E18" s="14">
        <v>3</v>
      </c>
      <c r="F18" s="15">
        <v>50</v>
      </c>
      <c r="G18" s="16">
        <v>44330</v>
      </c>
      <c r="H18" s="19">
        <v>24</v>
      </c>
      <c r="I18" s="14">
        <v>18</v>
      </c>
      <c r="J18" s="17">
        <f t="shared" si="0"/>
        <v>1440</v>
      </c>
    </row>
    <row r="19" spans="1:10" ht="15.75" x14ac:dyDescent="0.25">
      <c r="A19" s="1"/>
      <c r="B19" s="11" t="s">
        <v>27</v>
      </c>
      <c r="C19" s="12" t="s">
        <v>17</v>
      </c>
      <c r="D19" s="20">
        <v>50</v>
      </c>
      <c r="E19" s="14">
        <v>12</v>
      </c>
      <c r="F19" s="15">
        <v>40</v>
      </c>
      <c r="G19" s="16">
        <v>44343</v>
      </c>
      <c r="H19" s="14">
        <v>18</v>
      </c>
      <c r="I19" s="14">
        <v>10</v>
      </c>
      <c r="J19" s="17">
        <f t="shared" si="0"/>
        <v>500</v>
      </c>
    </row>
    <row r="20" spans="1:10" ht="15.75" x14ac:dyDescent="0.25">
      <c r="A20" s="1"/>
      <c r="B20" s="11" t="s">
        <v>28</v>
      </c>
      <c r="C20" s="12" t="s">
        <v>3</v>
      </c>
      <c r="D20" s="20">
        <v>15</v>
      </c>
      <c r="E20" s="14"/>
      <c r="F20" s="15">
        <v>50</v>
      </c>
      <c r="G20" s="16">
        <v>44333</v>
      </c>
      <c r="H20" s="14">
        <v>16</v>
      </c>
      <c r="I20" s="14">
        <v>5</v>
      </c>
      <c r="J20" s="17">
        <f t="shared" si="0"/>
        <v>75</v>
      </c>
    </row>
    <row r="21" spans="1:10" ht="15.75" x14ac:dyDescent="0.25">
      <c r="A21" s="1"/>
      <c r="B21" s="11" t="s">
        <v>29</v>
      </c>
      <c r="C21" s="21" t="s">
        <v>30</v>
      </c>
      <c r="D21" s="13">
        <v>9</v>
      </c>
      <c r="E21" s="14">
        <v>245</v>
      </c>
      <c r="F21" s="15">
        <v>400</v>
      </c>
      <c r="G21" s="16">
        <v>44343</v>
      </c>
      <c r="H21" s="14">
        <f>4*125</f>
        <v>500</v>
      </c>
      <c r="I21" s="14">
        <v>100</v>
      </c>
      <c r="J21" s="17">
        <f t="shared" si="0"/>
        <v>900</v>
      </c>
    </row>
    <row r="22" spans="1:10" ht="15.75" x14ac:dyDescent="0.25">
      <c r="A22" s="1"/>
      <c r="B22" s="11" t="s">
        <v>31</v>
      </c>
      <c r="C22" s="12" t="s">
        <v>3</v>
      </c>
      <c r="D22" s="13">
        <v>80</v>
      </c>
      <c r="E22" s="14">
        <v>0</v>
      </c>
      <c r="F22" s="15">
        <v>15</v>
      </c>
      <c r="G22" s="16">
        <v>44330</v>
      </c>
      <c r="H22" s="14">
        <v>8</v>
      </c>
      <c r="I22" s="14">
        <v>6</v>
      </c>
      <c r="J22" s="17">
        <f t="shared" si="0"/>
        <v>480</v>
      </c>
    </row>
    <row r="23" spans="1:10" ht="15.75" x14ac:dyDescent="0.25">
      <c r="A23" s="1"/>
      <c r="B23" s="11" t="s">
        <v>32</v>
      </c>
      <c r="C23" s="12" t="s">
        <v>17</v>
      </c>
      <c r="D23" s="13">
        <v>45</v>
      </c>
      <c r="E23" s="14">
        <v>0</v>
      </c>
      <c r="F23" s="15">
        <v>100</v>
      </c>
      <c r="G23" s="16">
        <v>44343</v>
      </c>
      <c r="H23" s="14">
        <v>85</v>
      </c>
      <c r="I23" s="14">
        <f t="shared" si="1"/>
        <v>15</v>
      </c>
      <c r="J23" s="17">
        <f t="shared" si="0"/>
        <v>675</v>
      </c>
    </row>
    <row r="24" spans="1:10" ht="15.75" x14ac:dyDescent="0.25">
      <c r="A24" s="1"/>
      <c r="B24" s="11" t="s">
        <v>33</v>
      </c>
      <c r="C24" s="12" t="s">
        <v>17</v>
      </c>
      <c r="D24" s="13">
        <v>80</v>
      </c>
      <c r="E24" s="14">
        <v>14</v>
      </c>
      <c r="F24" s="15">
        <v>50</v>
      </c>
      <c r="G24" s="16">
        <v>44343</v>
      </c>
      <c r="H24" s="14">
        <v>42</v>
      </c>
      <c r="I24" s="14">
        <v>18</v>
      </c>
      <c r="J24" s="17">
        <f t="shared" si="0"/>
        <v>1440</v>
      </c>
    </row>
    <row r="25" spans="1:10" ht="15.75" x14ac:dyDescent="0.25">
      <c r="A25" s="1"/>
      <c r="B25" s="11" t="s">
        <v>34</v>
      </c>
      <c r="C25" s="12" t="s">
        <v>17</v>
      </c>
      <c r="D25" s="13">
        <v>61</v>
      </c>
      <c r="E25" s="14">
        <v>8</v>
      </c>
      <c r="F25" s="15">
        <v>25</v>
      </c>
      <c r="G25" s="16">
        <v>44330</v>
      </c>
      <c r="H25" s="14">
        <v>22</v>
      </c>
      <c r="I25" s="14">
        <v>21</v>
      </c>
      <c r="J25" s="17">
        <f t="shared" si="0"/>
        <v>1281</v>
      </c>
    </row>
    <row r="26" spans="1:10" ht="15.75" x14ac:dyDescent="0.25">
      <c r="A26" s="1"/>
      <c r="B26" s="11" t="s">
        <v>35</v>
      </c>
      <c r="C26" s="12" t="s">
        <v>3</v>
      </c>
      <c r="D26" s="13">
        <v>60</v>
      </c>
      <c r="E26" s="14">
        <v>1</v>
      </c>
      <c r="F26" s="15">
        <v>15</v>
      </c>
      <c r="G26" s="16">
        <v>44330</v>
      </c>
      <c r="H26" s="14">
        <v>12</v>
      </c>
      <c r="I26" s="14">
        <f t="shared" si="1"/>
        <v>4</v>
      </c>
      <c r="J26" s="17">
        <f t="shared" si="0"/>
        <v>240</v>
      </c>
    </row>
    <row r="27" spans="1:10" ht="15.75" x14ac:dyDescent="0.25">
      <c r="A27" s="1"/>
      <c r="B27" s="11" t="s">
        <v>36</v>
      </c>
      <c r="C27" s="12" t="s">
        <v>17</v>
      </c>
      <c r="D27" s="13">
        <v>40</v>
      </c>
      <c r="E27" s="14">
        <v>128</v>
      </c>
      <c r="F27" s="15">
        <v>300</v>
      </c>
      <c r="G27" s="16">
        <v>44343</v>
      </c>
      <c r="H27" s="14">
        <v>210</v>
      </c>
      <c r="I27" s="14">
        <v>102</v>
      </c>
      <c r="J27" s="17">
        <f t="shared" si="0"/>
        <v>4080</v>
      </c>
    </row>
    <row r="28" spans="1:10" x14ac:dyDescent="0.25">
      <c r="A28" s="1"/>
      <c r="B28" s="11" t="s">
        <v>37</v>
      </c>
      <c r="C28" s="12" t="s">
        <v>17</v>
      </c>
      <c r="D28" s="22">
        <v>125</v>
      </c>
      <c r="E28" s="14">
        <v>34</v>
      </c>
      <c r="F28" s="15"/>
      <c r="G28" s="16">
        <v>44116</v>
      </c>
      <c r="H28" s="14">
        <v>12</v>
      </c>
      <c r="I28" s="14">
        <f t="shared" si="1"/>
        <v>22</v>
      </c>
      <c r="J28" s="17">
        <f t="shared" si="0"/>
        <v>2750</v>
      </c>
    </row>
    <row r="29" spans="1:10" ht="15.75" x14ac:dyDescent="0.25">
      <c r="A29" s="1"/>
      <c r="B29" s="11" t="s">
        <v>38</v>
      </c>
      <c r="C29" s="12" t="s">
        <v>17</v>
      </c>
      <c r="D29" s="13">
        <v>49</v>
      </c>
      <c r="E29" s="14">
        <v>41</v>
      </c>
      <c r="F29" s="15">
        <v>200</v>
      </c>
      <c r="G29" s="16">
        <v>44343</v>
      </c>
      <c r="H29" s="14">
        <v>120</v>
      </c>
      <c r="I29" s="14">
        <v>56</v>
      </c>
      <c r="J29" s="17">
        <f t="shared" si="0"/>
        <v>2744</v>
      </c>
    </row>
    <row r="30" spans="1:10" ht="15.75" x14ac:dyDescent="0.25">
      <c r="A30" s="1"/>
      <c r="B30" s="11" t="s">
        <v>39</v>
      </c>
      <c r="C30" s="12" t="s">
        <v>3</v>
      </c>
      <c r="D30" s="13">
        <v>25</v>
      </c>
      <c r="E30" s="14">
        <v>0</v>
      </c>
      <c r="F30" s="15">
        <v>30</v>
      </c>
      <c r="G30" s="16">
        <v>44343</v>
      </c>
      <c r="H30" s="14">
        <v>16</v>
      </c>
      <c r="I30" s="14">
        <v>8</v>
      </c>
      <c r="J30" s="17">
        <f t="shared" si="0"/>
        <v>200</v>
      </c>
    </row>
    <row r="31" spans="1:10" ht="15.75" x14ac:dyDescent="0.25">
      <c r="A31" s="1"/>
      <c r="B31" s="11" t="s">
        <v>40</v>
      </c>
      <c r="C31" s="12" t="s">
        <v>15</v>
      </c>
      <c r="D31" s="13">
        <v>100</v>
      </c>
      <c r="E31" s="14"/>
      <c r="F31" s="15">
        <v>0</v>
      </c>
      <c r="G31" s="16">
        <v>44151</v>
      </c>
      <c r="H31" s="14"/>
      <c r="I31" s="14">
        <f t="shared" si="1"/>
        <v>0</v>
      </c>
      <c r="J31" s="17">
        <f t="shared" si="0"/>
        <v>0</v>
      </c>
    </row>
    <row r="32" spans="1:10" ht="15.75" x14ac:dyDescent="0.25">
      <c r="A32" s="1"/>
      <c r="B32" s="11" t="s">
        <v>41</v>
      </c>
      <c r="C32" s="12" t="s">
        <v>3</v>
      </c>
      <c r="D32" s="13">
        <v>50</v>
      </c>
      <c r="E32" s="14"/>
      <c r="F32" s="15">
        <v>0</v>
      </c>
      <c r="G32" s="16">
        <v>44176</v>
      </c>
      <c r="H32" s="14"/>
      <c r="I32" s="14">
        <f t="shared" si="1"/>
        <v>0</v>
      </c>
      <c r="J32" s="17">
        <f t="shared" si="0"/>
        <v>0</v>
      </c>
    </row>
    <row r="33" spans="1:10" ht="15.75" x14ac:dyDescent="0.25">
      <c r="A33" s="1"/>
      <c r="B33" s="11" t="s">
        <v>42</v>
      </c>
      <c r="C33" s="21" t="s">
        <v>43</v>
      </c>
      <c r="D33" s="13">
        <v>90</v>
      </c>
      <c r="E33" s="14"/>
      <c r="F33" s="15">
        <v>0</v>
      </c>
      <c r="G33" s="16">
        <v>44211</v>
      </c>
      <c r="H33" s="14"/>
      <c r="I33" s="14">
        <f t="shared" si="1"/>
        <v>0</v>
      </c>
      <c r="J33" s="17">
        <f t="shared" si="0"/>
        <v>0</v>
      </c>
    </row>
    <row r="34" spans="1:10" ht="15.75" x14ac:dyDescent="0.25">
      <c r="A34" s="1"/>
      <c r="B34" s="11" t="s">
        <v>44</v>
      </c>
      <c r="C34" s="12" t="s">
        <v>17</v>
      </c>
      <c r="D34" s="13">
        <v>7</v>
      </c>
      <c r="E34" s="14">
        <v>6</v>
      </c>
      <c r="F34" s="15">
        <v>15</v>
      </c>
      <c r="G34" s="16">
        <v>44343</v>
      </c>
      <c r="H34" s="14">
        <v>10</v>
      </c>
      <c r="I34" s="14">
        <v>12</v>
      </c>
      <c r="J34" s="17">
        <f t="shared" si="0"/>
        <v>84</v>
      </c>
    </row>
    <row r="35" spans="1:10" ht="15.75" x14ac:dyDescent="0.25">
      <c r="A35" s="1"/>
      <c r="B35" s="11" t="s">
        <v>45</v>
      </c>
      <c r="C35" s="12" t="s">
        <v>3</v>
      </c>
      <c r="D35" s="13">
        <v>30</v>
      </c>
      <c r="E35" s="14">
        <v>0</v>
      </c>
      <c r="F35" s="15">
        <v>40</v>
      </c>
      <c r="G35" s="16">
        <v>44343</v>
      </c>
      <c r="H35" s="14">
        <v>30</v>
      </c>
      <c r="I35" s="14">
        <v>5</v>
      </c>
      <c r="J35" s="17">
        <f t="shared" si="0"/>
        <v>150</v>
      </c>
    </row>
    <row r="36" spans="1:10" ht="15.75" x14ac:dyDescent="0.25">
      <c r="A36" s="1"/>
      <c r="B36" s="11" t="s">
        <v>46</v>
      </c>
      <c r="C36" s="12" t="s">
        <v>3</v>
      </c>
      <c r="D36" s="13">
        <v>22</v>
      </c>
      <c r="E36" s="14">
        <v>43</v>
      </c>
      <c r="F36" s="15">
        <v>250</v>
      </c>
      <c r="G36" s="16">
        <v>44343</v>
      </c>
      <c r="H36" s="14">
        <v>223</v>
      </c>
      <c r="I36" s="14">
        <v>65</v>
      </c>
      <c r="J36" s="17">
        <f t="shared" si="0"/>
        <v>1430</v>
      </c>
    </row>
    <row r="37" spans="1:10" ht="15.75" x14ac:dyDescent="0.25">
      <c r="A37" s="1"/>
      <c r="B37" s="11" t="s">
        <v>47</v>
      </c>
      <c r="C37" s="12" t="s">
        <v>17</v>
      </c>
      <c r="D37" s="13">
        <v>25</v>
      </c>
      <c r="E37" s="14"/>
      <c r="F37" s="15">
        <v>0</v>
      </c>
      <c r="G37" s="16"/>
      <c r="H37" s="14"/>
      <c r="I37" s="14">
        <f t="shared" si="1"/>
        <v>0</v>
      </c>
      <c r="J37" s="17">
        <f t="shared" si="0"/>
        <v>0</v>
      </c>
    </row>
    <row r="38" spans="1:10" ht="15.75" x14ac:dyDescent="0.25">
      <c r="A38" s="1"/>
      <c r="B38" s="11" t="s">
        <v>48</v>
      </c>
      <c r="C38" s="12" t="s">
        <v>17</v>
      </c>
      <c r="D38" s="13">
        <v>45</v>
      </c>
      <c r="E38" s="14">
        <v>9</v>
      </c>
      <c r="F38" s="15">
        <v>40</v>
      </c>
      <c r="G38" s="16">
        <v>44343</v>
      </c>
      <c r="H38" s="14">
        <v>20</v>
      </c>
      <c r="I38" s="14">
        <v>25</v>
      </c>
      <c r="J38" s="17">
        <f t="shared" si="0"/>
        <v>1125</v>
      </c>
    </row>
    <row r="39" spans="1:10" ht="15.75" x14ac:dyDescent="0.25">
      <c r="A39" s="1"/>
      <c r="B39" s="11" t="s">
        <v>49</v>
      </c>
      <c r="C39" s="12" t="s">
        <v>17</v>
      </c>
      <c r="D39" s="13">
        <v>25</v>
      </c>
      <c r="E39" s="14">
        <v>5</v>
      </c>
      <c r="F39" s="15">
        <v>25</v>
      </c>
      <c r="G39" s="16">
        <v>44330</v>
      </c>
      <c r="H39" s="14">
        <v>12</v>
      </c>
      <c r="I39" s="14">
        <f t="shared" si="1"/>
        <v>18</v>
      </c>
      <c r="J39" s="17">
        <f t="shared" si="0"/>
        <v>450</v>
      </c>
    </row>
    <row r="40" spans="1:10" ht="15.75" x14ac:dyDescent="0.25">
      <c r="A40" s="1"/>
      <c r="B40" s="11" t="s">
        <v>50</v>
      </c>
      <c r="C40" s="12" t="s">
        <v>43</v>
      </c>
      <c r="D40" s="13"/>
      <c r="E40" s="14"/>
      <c r="F40" s="15">
        <v>0</v>
      </c>
      <c r="G40" s="16">
        <v>44151</v>
      </c>
      <c r="H40" s="14"/>
      <c r="I40" s="14">
        <f t="shared" si="1"/>
        <v>0</v>
      </c>
      <c r="J40" s="17">
        <f t="shared" si="0"/>
        <v>0</v>
      </c>
    </row>
    <row r="41" spans="1:10" ht="15.75" x14ac:dyDescent="0.25">
      <c r="A41" s="1"/>
      <c r="B41" s="11" t="s">
        <v>51</v>
      </c>
      <c r="C41" s="12" t="s">
        <v>52</v>
      </c>
      <c r="D41" s="13">
        <v>80</v>
      </c>
      <c r="E41" s="14">
        <v>2</v>
      </c>
      <c r="F41" s="15">
        <v>10</v>
      </c>
      <c r="G41" s="16">
        <v>44330</v>
      </c>
      <c r="H41" s="14">
        <v>10</v>
      </c>
      <c r="I41" s="14">
        <f t="shared" si="1"/>
        <v>2</v>
      </c>
      <c r="J41" s="17">
        <f t="shared" si="0"/>
        <v>160</v>
      </c>
    </row>
    <row r="42" spans="1:10" ht="15.75" x14ac:dyDescent="0.25">
      <c r="A42" s="1"/>
      <c r="B42" s="11" t="s">
        <v>53</v>
      </c>
      <c r="C42" s="12" t="s">
        <v>17</v>
      </c>
      <c r="D42" s="13">
        <v>60</v>
      </c>
      <c r="E42" s="14">
        <v>55</v>
      </c>
      <c r="F42" s="15">
        <v>400</v>
      </c>
      <c r="G42" s="16">
        <v>44343</v>
      </c>
      <c r="H42" s="14">
        <v>275</v>
      </c>
      <c r="I42" s="14">
        <v>150</v>
      </c>
      <c r="J42" s="17">
        <f t="shared" si="0"/>
        <v>9000</v>
      </c>
    </row>
    <row r="43" spans="1:10" ht="15.75" x14ac:dyDescent="0.25">
      <c r="A43" s="1"/>
      <c r="B43" s="11" t="s">
        <v>54</v>
      </c>
      <c r="C43" s="12" t="s">
        <v>17</v>
      </c>
      <c r="D43" s="13">
        <v>35</v>
      </c>
      <c r="E43" s="14">
        <v>11</v>
      </c>
      <c r="F43" s="15">
        <v>35</v>
      </c>
      <c r="G43" s="16">
        <v>44330</v>
      </c>
      <c r="H43" s="14">
        <v>25</v>
      </c>
      <c r="I43" s="14">
        <f t="shared" si="1"/>
        <v>21</v>
      </c>
      <c r="J43" s="17">
        <f t="shared" si="0"/>
        <v>735</v>
      </c>
    </row>
    <row r="44" spans="1:10" ht="15.75" x14ac:dyDescent="0.3">
      <c r="A44" s="1"/>
      <c r="B44" s="23" t="s">
        <v>55</v>
      </c>
      <c r="C44" s="24"/>
      <c r="D44" s="24"/>
      <c r="E44" s="25"/>
      <c r="F44" s="25"/>
      <c r="G44" s="26"/>
      <c r="H44" s="25"/>
      <c r="I44" s="25"/>
      <c r="J44" s="27"/>
    </row>
    <row r="45" spans="1:10" s="10" customFormat="1" ht="16.5" x14ac:dyDescent="0.3">
      <c r="A45" s="5"/>
      <c r="B45" s="11" t="s">
        <v>56</v>
      </c>
      <c r="C45" s="12" t="s">
        <v>17</v>
      </c>
      <c r="D45" s="13">
        <v>84</v>
      </c>
      <c r="E45" s="14"/>
      <c r="F45" s="28">
        <v>0</v>
      </c>
      <c r="G45" s="16">
        <v>44223</v>
      </c>
      <c r="H45" s="14"/>
      <c r="I45" s="14">
        <f t="shared" ref="I45:I47" si="2">+SUM(E45:F45)-H45</f>
        <v>0</v>
      </c>
      <c r="J45" s="17">
        <f t="shared" ref="J45:J48" si="3">D45*I45</f>
        <v>0</v>
      </c>
    </row>
    <row r="46" spans="1:10" s="10" customFormat="1" ht="16.5" x14ac:dyDescent="0.3">
      <c r="A46" s="5"/>
      <c r="B46" s="11" t="s">
        <v>57</v>
      </c>
      <c r="C46" s="12" t="s">
        <v>17</v>
      </c>
      <c r="D46" s="13">
        <v>129</v>
      </c>
      <c r="E46" s="14">
        <v>5</v>
      </c>
      <c r="F46" s="28">
        <v>165</v>
      </c>
      <c r="G46" s="16">
        <v>44316</v>
      </c>
      <c r="H46" s="14">
        <v>170</v>
      </c>
      <c r="I46" s="14">
        <f t="shared" si="2"/>
        <v>0</v>
      </c>
      <c r="J46" s="17">
        <f t="shared" si="3"/>
        <v>0</v>
      </c>
    </row>
    <row r="47" spans="1:10" ht="15.75" x14ac:dyDescent="0.25">
      <c r="A47" s="1"/>
      <c r="B47" s="11" t="s">
        <v>58</v>
      </c>
      <c r="C47" s="12" t="s">
        <v>13</v>
      </c>
      <c r="D47" s="13">
        <v>106.4</v>
      </c>
      <c r="E47" s="14"/>
      <c r="F47" s="28">
        <v>240</v>
      </c>
      <c r="G47" s="16">
        <v>44316</v>
      </c>
      <c r="H47" s="14">
        <v>237</v>
      </c>
      <c r="I47" s="14">
        <f t="shared" si="2"/>
        <v>3</v>
      </c>
      <c r="J47" s="17">
        <f t="shared" si="3"/>
        <v>319.20000000000005</v>
      </c>
    </row>
    <row r="48" spans="1:10" ht="15.75" x14ac:dyDescent="0.25">
      <c r="A48" s="1"/>
      <c r="B48" s="11" t="s">
        <v>59</v>
      </c>
      <c r="C48" s="12" t="s">
        <v>17</v>
      </c>
      <c r="D48" s="13">
        <v>119</v>
      </c>
      <c r="E48" s="14">
        <v>0</v>
      </c>
      <c r="F48" s="28">
        <v>600</v>
      </c>
      <c r="G48" s="16">
        <v>44329</v>
      </c>
      <c r="H48" s="14">
        <v>389</v>
      </c>
      <c r="I48" s="14">
        <v>100</v>
      </c>
      <c r="J48" s="17">
        <f t="shared" si="3"/>
        <v>11900</v>
      </c>
    </row>
    <row r="49" spans="1:11" ht="15.75" x14ac:dyDescent="0.25">
      <c r="A49" s="1"/>
      <c r="B49" s="11" t="s">
        <v>60</v>
      </c>
      <c r="C49" s="12" t="s">
        <v>17</v>
      </c>
      <c r="D49" s="13">
        <v>119</v>
      </c>
      <c r="E49" s="14">
        <v>22</v>
      </c>
      <c r="F49" s="28">
        <v>300</v>
      </c>
      <c r="G49" s="16">
        <v>44329</v>
      </c>
      <c r="H49" s="14">
        <v>235</v>
      </c>
      <c r="I49" s="14">
        <v>65</v>
      </c>
      <c r="J49" s="17">
        <f>D49*I49</f>
        <v>7735</v>
      </c>
    </row>
    <row r="50" spans="1:11" ht="15.75" x14ac:dyDescent="0.25">
      <c r="A50" s="1"/>
      <c r="B50" s="11" t="s">
        <v>61</v>
      </c>
      <c r="C50" s="12" t="s">
        <v>17</v>
      </c>
      <c r="D50" s="13">
        <v>55</v>
      </c>
      <c r="E50" s="14">
        <v>20</v>
      </c>
      <c r="F50" s="28">
        <v>600</v>
      </c>
      <c r="G50" s="16">
        <v>44334</v>
      </c>
      <c r="H50" s="14">
        <v>420</v>
      </c>
      <c r="I50" s="14">
        <v>120</v>
      </c>
      <c r="J50" s="17">
        <f>D50*I50</f>
        <v>6600</v>
      </c>
    </row>
    <row r="51" spans="1:11" ht="15.75" x14ac:dyDescent="0.25">
      <c r="A51" s="1"/>
      <c r="B51" s="11" t="s">
        <v>62</v>
      </c>
      <c r="C51" s="12" t="s">
        <v>17</v>
      </c>
      <c r="D51" s="13">
        <v>85</v>
      </c>
      <c r="E51" s="14">
        <v>0</v>
      </c>
      <c r="F51" s="28">
        <v>271</v>
      </c>
      <c r="G51" s="16">
        <v>44334</v>
      </c>
      <c r="H51" s="14">
        <v>235</v>
      </c>
      <c r="I51" s="14">
        <f>+SUM(E51:F51)-H51</f>
        <v>36</v>
      </c>
      <c r="J51" s="17">
        <f>D51*I51</f>
        <v>3060</v>
      </c>
    </row>
    <row r="52" spans="1:11" ht="15.75" x14ac:dyDescent="0.25">
      <c r="A52" s="1"/>
      <c r="B52" s="29" t="s">
        <v>63</v>
      </c>
      <c r="C52" s="12" t="s">
        <v>64</v>
      </c>
      <c r="D52" s="13">
        <v>1584</v>
      </c>
      <c r="E52" s="14"/>
      <c r="F52" s="28">
        <v>0</v>
      </c>
      <c r="G52" s="16" t="s">
        <v>65</v>
      </c>
      <c r="H52" s="14"/>
      <c r="I52" s="14">
        <f t="shared" ref="I52:I53" si="4">+SUM(E52:F52)-H52</f>
        <v>0</v>
      </c>
      <c r="J52" s="17">
        <f>D52*I52</f>
        <v>0</v>
      </c>
    </row>
    <row r="53" spans="1:11" ht="15.75" x14ac:dyDescent="0.25">
      <c r="A53" s="1"/>
      <c r="B53" s="11" t="s">
        <v>66</v>
      </c>
      <c r="C53" s="12" t="s">
        <v>17</v>
      </c>
      <c r="D53" s="13">
        <v>188</v>
      </c>
      <c r="E53" s="14">
        <v>0</v>
      </c>
      <c r="F53" s="28">
        <v>250</v>
      </c>
      <c r="G53" s="16">
        <v>44271</v>
      </c>
      <c r="H53" s="14">
        <v>216</v>
      </c>
      <c r="I53" s="14">
        <f t="shared" si="4"/>
        <v>34</v>
      </c>
      <c r="J53" s="17">
        <f>D53*I53</f>
        <v>6392</v>
      </c>
    </row>
    <row r="54" spans="1:11" ht="15.75" x14ac:dyDescent="0.3">
      <c r="A54" s="1"/>
      <c r="B54" s="23" t="s">
        <v>67</v>
      </c>
      <c r="C54" s="24"/>
      <c r="D54" s="24"/>
      <c r="E54" s="25"/>
      <c r="F54" s="25"/>
      <c r="G54" s="26"/>
      <c r="H54" s="25"/>
      <c r="I54" s="25"/>
      <c r="J54" s="27"/>
    </row>
    <row r="55" spans="1:11" ht="16.5" x14ac:dyDescent="0.3">
      <c r="A55" s="5"/>
      <c r="B55" s="11" t="s">
        <v>68</v>
      </c>
      <c r="C55" s="12" t="s">
        <v>17</v>
      </c>
      <c r="D55" s="13">
        <v>45.92</v>
      </c>
      <c r="E55" s="14">
        <v>29</v>
      </c>
      <c r="F55" s="15">
        <v>100</v>
      </c>
      <c r="G55" s="16">
        <v>44308</v>
      </c>
      <c r="H55" s="14">
        <v>86</v>
      </c>
      <c r="I55" s="14">
        <f t="shared" ref="I55:I60" si="5">+SUM(E55:F55)-H55</f>
        <v>43</v>
      </c>
      <c r="J55" s="17">
        <f t="shared" ref="J55:J60" si="6">D55*I55</f>
        <v>1974.5600000000002</v>
      </c>
    </row>
    <row r="56" spans="1:11" ht="16.5" x14ac:dyDescent="0.3">
      <c r="A56" s="5"/>
      <c r="B56" s="11" t="s">
        <v>69</v>
      </c>
      <c r="C56" s="12" t="s">
        <v>17</v>
      </c>
      <c r="D56" s="13">
        <v>26</v>
      </c>
      <c r="E56" s="14">
        <v>597</v>
      </c>
      <c r="F56" s="15">
        <v>1875</v>
      </c>
      <c r="G56" s="16">
        <v>44308</v>
      </c>
      <c r="H56" s="14">
        <v>2230</v>
      </c>
      <c r="I56" s="14">
        <v>125</v>
      </c>
      <c r="J56" s="17">
        <f t="shared" si="6"/>
        <v>3250</v>
      </c>
    </row>
    <row r="57" spans="1:11" s="10" customFormat="1" ht="16.5" x14ac:dyDescent="0.3">
      <c r="A57" s="1"/>
      <c r="B57" s="11" t="s">
        <v>70</v>
      </c>
      <c r="C57" s="12" t="s">
        <v>17</v>
      </c>
      <c r="D57" s="13">
        <v>37</v>
      </c>
      <c r="E57" s="14">
        <v>0</v>
      </c>
      <c r="F57" s="15">
        <v>350</v>
      </c>
      <c r="G57" s="16" t="s">
        <v>71</v>
      </c>
      <c r="H57" s="14">
        <v>239</v>
      </c>
      <c r="I57" s="14">
        <v>90</v>
      </c>
      <c r="J57" s="17">
        <f t="shared" si="6"/>
        <v>3330</v>
      </c>
    </row>
    <row r="58" spans="1:11" s="10" customFormat="1" ht="16.5" x14ac:dyDescent="0.3">
      <c r="A58" s="1"/>
      <c r="B58" s="11" t="s">
        <v>72</v>
      </c>
      <c r="C58" s="12" t="s">
        <v>17</v>
      </c>
      <c r="D58" s="13">
        <v>56</v>
      </c>
      <c r="E58" s="14">
        <v>38</v>
      </c>
      <c r="F58" s="15">
        <v>200</v>
      </c>
      <c r="G58" s="16">
        <v>44308</v>
      </c>
      <c r="H58" s="14">
        <v>151</v>
      </c>
      <c r="I58" s="14">
        <v>55</v>
      </c>
      <c r="J58" s="17">
        <f t="shared" si="6"/>
        <v>3080</v>
      </c>
    </row>
    <row r="59" spans="1:11" ht="15.75" x14ac:dyDescent="0.25">
      <c r="A59" s="1"/>
      <c r="B59" s="11" t="s">
        <v>73</v>
      </c>
      <c r="C59" s="12" t="s">
        <v>17</v>
      </c>
      <c r="D59" s="13">
        <v>50.4</v>
      </c>
      <c r="E59" s="14">
        <v>115</v>
      </c>
      <c r="F59" s="15">
        <v>100</v>
      </c>
      <c r="G59" s="16">
        <v>44308</v>
      </c>
      <c r="H59" s="14">
        <v>145</v>
      </c>
      <c r="I59" s="14">
        <v>60</v>
      </c>
      <c r="J59" s="17">
        <f t="shared" si="6"/>
        <v>3024</v>
      </c>
    </row>
    <row r="60" spans="1:11" ht="15.75" x14ac:dyDescent="0.25">
      <c r="A60" s="1"/>
      <c r="B60" s="11" t="s">
        <v>74</v>
      </c>
      <c r="C60" s="12" t="s">
        <v>17</v>
      </c>
      <c r="D60" s="13">
        <v>70</v>
      </c>
      <c r="E60" s="14">
        <v>14</v>
      </c>
      <c r="F60" s="15">
        <v>200</v>
      </c>
      <c r="G60" s="16">
        <v>44277</v>
      </c>
      <c r="H60" s="14">
        <v>214</v>
      </c>
      <c r="I60" s="14">
        <f t="shared" si="5"/>
        <v>0</v>
      </c>
      <c r="J60" s="17">
        <f t="shared" si="6"/>
        <v>0</v>
      </c>
      <c r="K60" s="30"/>
    </row>
    <row r="61" spans="1:11" ht="15.75" x14ac:dyDescent="0.3">
      <c r="A61" s="1"/>
      <c r="B61" s="23" t="s">
        <v>75</v>
      </c>
      <c r="C61" s="24"/>
      <c r="D61" s="24"/>
      <c r="E61" s="25"/>
      <c r="F61" s="25"/>
      <c r="G61" s="26"/>
      <c r="H61" s="25"/>
      <c r="I61" s="25"/>
      <c r="J61" s="27"/>
    </row>
    <row r="62" spans="1:11" ht="16.5" x14ac:dyDescent="0.3">
      <c r="A62" s="5"/>
      <c r="B62" s="29" t="s">
        <v>76</v>
      </c>
      <c r="C62" s="12" t="s">
        <v>17</v>
      </c>
      <c r="D62" s="13">
        <v>250</v>
      </c>
      <c r="E62" s="14">
        <v>35</v>
      </c>
      <c r="F62" s="15">
        <v>50</v>
      </c>
      <c r="G62" s="16">
        <v>44340</v>
      </c>
      <c r="H62" s="14">
        <v>30</v>
      </c>
      <c r="I62" s="14">
        <f>+SUM(E62:F62)-H62</f>
        <v>55</v>
      </c>
      <c r="J62" s="17">
        <f>D62*I62</f>
        <v>13750</v>
      </c>
    </row>
    <row r="63" spans="1:11" s="10" customFormat="1" ht="16.5" x14ac:dyDescent="0.3">
      <c r="A63" s="1"/>
      <c r="B63" s="29" t="s">
        <v>77</v>
      </c>
      <c r="C63" s="12" t="s">
        <v>17</v>
      </c>
      <c r="D63" s="20">
        <v>169</v>
      </c>
      <c r="E63" s="14">
        <v>0</v>
      </c>
      <c r="F63" s="15">
        <v>60</v>
      </c>
      <c r="G63" s="16">
        <v>44336</v>
      </c>
      <c r="H63" s="14">
        <v>24</v>
      </c>
      <c r="I63" s="14">
        <f>+SUM(E63:F63)-H63</f>
        <v>36</v>
      </c>
      <c r="J63" s="17">
        <f>D63*I63</f>
        <v>6084</v>
      </c>
    </row>
    <row r="64" spans="1:11" s="10" customFormat="1" ht="16.5" x14ac:dyDescent="0.3">
      <c r="A64" s="1"/>
      <c r="B64" s="31" t="s">
        <v>78</v>
      </c>
      <c r="C64" s="12" t="s">
        <v>79</v>
      </c>
      <c r="D64" s="20">
        <v>120</v>
      </c>
      <c r="E64" s="14">
        <v>0</v>
      </c>
      <c r="F64" s="15">
        <v>100</v>
      </c>
      <c r="G64" s="16">
        <v>44336</v>
      </c>
      <c r="H64" s="14">
        <v>45</v>
      </c>
      <c r="I64" s="14">
        <f>+SUM(E64:F64)-H64</f>
        <v>55</v>
      </c>
      <c r="J64" s="17">
        <f>D64*I64</f>
        <v>6600</v>
      </c>
    </row>
    <row r="65" spans="1:11" ht="15.75" x14ac:dyDescent="0.25">
      <c r="A65" s="1"/>
      <c r="B65" s="29" t="s">
        <v>80</v>
      </c>
      <c r="C65" s="12" t="s">
        <v>81</v>
      </c>
      <c r="D65" s="13">
        <v>90</v>
      </c>
      <c r="E65" s="14">
        <v>0</v>
      </c>
      <c r="F65" s="15">
        <v>0</v>
      </c>
      <c r="G65" s="16">
        <v>44309</v>
      </c>
      <c r="H65" s="14">
        <v>0</v>
      </c>
      <c r="I65" s="14">
        <f>+SUM(E65:F65)-H65</f>
        <v>0</v>
      </c>
      <c r="J65" s="17">
        <f>D65*I65</f>
        <v>0</v>
      </c>
    </row>
    <row r="66" spans="1:11" ht="15.75" x14ac:dyDescent="0.3">
      <c r="A66" s="1"/>
      <c r="B66" s="23" t="s">
        <v>82</v>
      </c>
      <c r="C66" s="24"/>
      <c r="D66" s="24"/>
      <c r="E66" s="25"/>
      <c r="F66" s="25"/>
      <c r="G66" s="26"/>
      <c r="H66" s="25"/>
      <c r="I66" s="25"/>
      <c r="J66" s="27"/>
    </row>
    <row r="67" spans="1:11" ht="16.5" x14ac:dyDescent="0.3">
      <c r="A67" s="5"/>
      <c r="B67" s="11" t="s">
        <v>83</v>
      </c>
      <c r="C67" s="12" t="s">
        <v>3</v>
      </c>
      <c r="D67" s="13">
        <v>75</v>
      </c>
      <c r="E67" s="14">
        <v>4</v>
      </c>
      <c r="F67" s="15">
        <v>480</v>
      </c>
      <c r="G67" s="16">
        <v>44294</v>
      </c>
      <c r="H67" s="14">
        <v>484</v>
      </c>
      <c r="I67" s="14">
        <f>+SUM(E67:F67)-H67</f>
        <v>0</v>
      </c>
      <c r="J67" s="17">
        <f t="shared" ref="J67:J76" si="7">D67*I67</f>
        <v>0</v>
      </c>
    </row>
    <row r="68" spans="1:11" s="10" customFormat="1" ht="16.5" x14ac:dyDescent="0.3">
      <c r="A68" s="1"/>
      <c r="B68" s="11" t="s">
        <v>84</v>
      </c>
      <c r="C68" s="12" t="s">
        <v>3</v>
      </c>
      <c r="D68" s="13">
        <v>63</v>
      </c>
      <c r="E68" s="14">
        <v>3</v>
      </c>
      <c r="F68" s="15">
        <v>240</v>
      </c>
      <c r="G68" s="16">
        <v>44294</v>
      </c>
      <c r="H68" s="14">
        <v>243</v>
      </c>
      <c r="I68" s="14">
        <f t="shared" ref="I68:I76" si="8">+SUM(E68:F68)-H68</f>
        <v>0</v>
      </c>
      <c r="J68" s="17">
        <f t="shared" si="7"/>
        <v>0</v>
      </c>
    </row>
    <row r="69" spans="1:11" ht="15.75" x14ac:dyDescent="0.25">
      <c r="A69" s="1"/>
      <c r="B69" s="11" t="s">
        <v>85</v>
      </c>
      <c r="C69" s="12" t="s">
        <v>3</v>
      </c>
      <c r="D69" s="13">
        <v>85</v>
      </c>
      <c r="E69" s="14">
        <v>0</v>
      </c>
      <c r="F69" s="15">
        <v>480</v>
      </c>
      <c r="G69" s="16">
        <v>44333</v>
      </c>
      <c r="H69" s="14">
        <v>255</v>
      </c>
      <c r="I69" s="14">
        <v>110</v>
      </c>
      <c r="J69" s="17">
        <f t="shared" si="7"/>
        <v>9350</v>
      </c>
    </row>
    <row r="70" spans="1:11" ht="15.75" x14ac:dyDescent="0.25">
      <c r="A70" s="1"/>
      <c r="B70" s="32" t="s">
        <v>86</v>
      </c>
      <c r="C70" s="12" t="s">
        <v>3</v>
      </c>
      <c r="D70" s="13">
        <v>450</v>
      </c>
      <c r="E70" s="14">
        <v>2</v>
      </c>
      <c r="F70" s="15">
        <v>100</v>
      </c>
      <c r="G70" s="16">
        <v>44309</v>
      </c>
      <c r="H70" s="14">
        <v>52</v>
      </c>
      <c r="I70" s="14">
        <v>35</v>
      </c>
      <c r="J70" s="17">
        <f t="shared" si="7"/>
        <v>15750</v>
      </c>
    </row>
    <row r="71" spans="1:11" ht="15.75" x14ac:dyDescent="0.25">
      <c r="A71" s="1"/>
      <c r="B71" s="32" t="s">
        <v>87</v>
      </c>
      <c r="C71" s="12" t="s">
        <v>17</v>
      </c>
      <c r="D71" s="13">
        <v>205</v>
      </c>
      <c r="E71" s="14">
        <v>0</v>
      </c>
      <c r="F71" s="15">
        <v>0</v>
      </c>
      <c r="G71" s="16">
        <v>44309</v>
      </c>
      <c r="H71" s="14"/>
      <c r="I71" s="14">
        <f t="shared" si="8"/>
        <v>0</v>
      </c>
      <c r="J71" s="17">
        <f t="shared" si="7"/>
        <v>0</v>
      </c>
    </row>
    <row r="72" spans="1:11" ht="15.75" x14ac:dyDescent="0.25">
      <c r="A72" s="1"/>
      <c r="B72" s="29" t="s">
        <v>88</v>
      </c>
      <c r="C72" s="12" t="s">
        <v>17</v>
      </c>
      <c r="D72" s="13">
        <v>199</v>
      </c>
      <c r="E72" s="14">
        <v>40</v>
      </c>
      <c r="F72" s="15">
        <v>9.6</v>
      </c>
      <c r="G72" s="16">
        <v>44340</v>
      </c>
      <c r="H72" s="14">
        <v>25</v>
      </c>
      <c r="I72" s="14">
        <f t="shared" si="8"/>
        <v>24.6</v>
      </c>
      <c r="J72" s="17">
        <f t="shared" si="7"/>
        <v>4895.4000000000005</v>
      </c>
    </row>
    <row r="73" spans="1:11" ht="15.75" x14ac:dyDescent="0.25">
      <c r="A73" s="1"/>
      <c r="B73" s="33" t="s">
        <v>89</v>
      </c>
      <c r="C73" s="12" t="s">
        <v>17</v>
      </c>
      <c r="D73" s="13">
        <v>200</v>
      </c>
      <c r="E73" s="14">
        <v>15</v>
      </c>
      <c r="F73" s="15">
        <v>50</v>
      </c>
      <c r="G73" s="16">
        <v>44336</v>
      </c>
      <c r="H73" s="14">
        <v>25</v>
      </c>
      <c r="I73" s="14">
        <f t="shared" si="8"/>
        <v>40</v>
      </c>
      <c r="J73" s="17">
        <f t="shared" si="7"/>
        <v>8000</v>
      </c>
    </row>
    <row r="74" spans="1:11" ht="15.75" x14ac:dyDescent="0.25">
      <c r="A74" s="1"/>
      <c r="B74" s="33" t="s">
        <v>90</v>
      </c>
      <c r="C74" s="12" t="s">
        <v>17</v>
      </c>
      <c r="D74" s="13">
        <v>160</v>
      </c>
      <c r="E74" s="14">
        <v>0</v>
      </c>
      <c r="F74" s="15">
        <v>50</v>
      </c>
      <c r="G74" s="16">
        <v>44336</v>
      </c>
      <c r="H74" s="14">
        <v>35</v>
      </c>
      <c r="I74" s="14">
        <f t="shared" si="8"/>
        <v>15</v>
      </c>
      <c r="J74" s="17">
        <f t="shared" si="7"/>
        <v>2400</v>
      </c>
    </row>
    <row r="75" spans="1:11" ht="15.75" x14ac:dyDescent="0.25">
      <c r="A75" s="1"/>
      <c r="B75" s="33" t="s">
        <v>91</v>
      </c>
      <c r="C75" s="12" t="s">
        <v>17</v>
      </c>
      <c r="D75" s="13">
        <v>205</v>
      </c>
      <c r="E75" s="14">
        <v>35</v>
      </c>
      <c r="F75" s="15">
        <v>6.5</v>
      </c>
      <c r="G75" s="16">
        <v>44340</v>
      </c>
      <c r="H75" s="14">
        <v>22</v>
      </c>
      <c r="I75" s="14">
        <f t="shared" si="8"/>
        <v>19.5</v>
      </c>
      <c r="J75" s="17">
        <f t="shared" si="7"/>
        <v>3997.5</v>
      </c>
    </row>
    <row r="76" spans="1:11" ht="15.75" x14ac:dyDescent="0.25">
      <c r="A76" s="1"/>
      <c r="B76" s="11" t="s">
        <v>92</v>
      </c>
      <c r="C76" s="12" t="s">
        <v>3</v>
      </c>
      <c r="D76" s="20">
        <v>44</v>
      </c>
      <c r="E76" s="14"/>
      <c r="F76" s="15">
        <v>0</v>
      </c>
      <c r="G76" s="16">
        <v>44048</v>
      </c>
      <c r="H76" s="14"/>
      <c r="I76" s="14">
        <f t="shared" si="8"/>
        <v>0</v>
      </c>
      <c r="J76" s="17">
        <f t="shared" si="7"/>
        <v>0</v>
      </c>
    </row>
    <row r="77" spans="1:11" ht="15.75" x14ac:dyDescent="0.3">
      <c r="A77" s="1"/>
      <c r="B77" s="23" t="s">
        <v>93</v>
      </c>
      <c r="C77" s="24"/>
      <c r="D77" s="24"/>
      <c r="E77" s="25"/>
      <c r="F77" s="25"/>
      <c r="G77" s="26"/>
      <c r="H77" s="25"/>
      <c r="I77" s="25"/>
      <c r="J77" s="27"/>
    </row>
    <row r="78" spans="1:11" ht="16.5" x14ac:dyDescent="0.3">
      <c r="A78" s="5"/>
      <c r="B78" s="11" t="s">
        <v>94</v>
      </c>
      <c r="C78" s="12" t="s">
        <v>17</v>
      </c>
      <c r="D78" s="13">
        <v>78</v>
      </c>
      <c r="E78" s="14">
        <v>9</v>
      </c>
      <c r="F78" s="15">
        <v>25</v>
      </c>
      <c r="G78" s="16">
        <v>44316</v>
      </c>
      <c r="H78" s="14">
        <v>11</v>
      </c>
      <c r="I78" s="14">
        <f t="shared" ref="I78:I118" si="9">+SUM(E78:F78)-H78</f>
        <v>23</v>
      </c>
      <c r="J78" s="17">
        <f t="shared" ref="J78:J118" si="10">D78*I78</f>
        <v>1794</v>
      </c>
      <c r="K78" s="34"/>
    </row>
    <row r="79" spans="1:11" s="10" customFormat="1" ht="16.5" x14ac:dyDescent="0.3">
      <c r="A79" s="1"/>
      <c r="B79" s="11" t="s">
        <v>95</v>
      </c>
      <c r="C79" s="12" t="s">
        <v>96</v>
      </c>
      <c r="D79" s="13">
        <v>105</v>
      </c>
      <c r="E79" s="14">
        <v>15</v>
      </c>
      <c r="F79" s="15">
        <v>60</v>
      </c>
      <c r="G79" s="16">
        <v>44316</v>
      </c>
      <c r="H79" s="14">
        <v>52</v>
      </c>
      <c r="I79" s="14">
        <f t="shared" si="9"/>
        <v>23</v>
      </c>
      <c r="J79" s="17">
        <f t="shared" si="10"/>
        <v>2415</v>
      </c>
    </row>
    <row r="80" spans="1:11" ht="15.75" x14ac:dyDescent="0.25">
      <c r="A80" s="1"/>
      <c r="B80" s="11" t="s">
        <v>97</v>
      </c>
      <c r="C80" s="12" t="s">
        <v>98</v>
      </c>
      <c r="D80" s="13">
        <v>145</v>
      </c>
      <c r="E80" s="14">
        <v>37</v>
      </c>
      <c r="F80" s="15">
        <v>50</v>
      </c>
      <c r="G80" s="16">
        <v>44316</v>
      </c>
      <c r="H80" s="14">
        <v>82</v>
      </c>
      <c r="I80" s="14">
        <f t="shared" si="9"/>
        <v>5</v>
      </c>
      <c r="J80" s="17">
        <f t="shared" si="10"/>
        <v>725</v>
      </c>
    </row>
    <row r="81" spans="1:10" ht="15.75" x14ac:dyDescent="0.25">
      <c r="A81" s="1"/>
      <c r="B81" s="11" t="s">
        <v>99</v>
      </c>
      <c r="C81" s="12" t="s">
        <v>17</v>
      </c>
      <c r="D81" s="13">
        <v>18.2</v>
      </c>
      <c r="E81" s="14">
        <v>22</v>
      </c>
      <c r="F81" s="15">
        <v>100</v>
      </c>
      <c r="G81" s="16">
        <v>44253</v>
      </c>
      <c r="H81" s="14">
        <v>48</v>
      </c>
      <c r="I81" s="14">
        <f t="shared" si="9"/>
        <v>74</v>
      </c>
      <c r="J81" s="17">
        <f t="shared" si="10"/>
        <v>1346.8</v>
      </c>
    </row>
    <row r="82" spans="1:10" ht="15.75" x14ac:dyDescent="0.25">
      <c r="A82" s="1"/>
      <c r="B82" s="11" t="s">
        <v>100</v>
      </c>
      <c r="C82" s="12" t="s">
        <v>3</v>
      </c>
      <c r="D82" s="13">
        <v>110</v>
      </c>
      <c r="E82" s="14">
        <v>2</v>
      </c>
      <c r="F82" s="15">
        <v>48</v>
      </c>
      <c r="G82" s="16">
        <v>44316</v>
      </c>
      <c r="H82" s="14">
        <v>21</v>
      </c>
      <c r="I82" s="14">
        <f t="shared" si="9"/>
        <v>29</v>
      </c>
      <c r="J82" s="17">
        <f t="shared" si="10"/>
        <v>3190</v>
      </c>
    </row>
    <row r="83" spans="1:10" ht="15.75" x14ac:dyDescent="0.25">
      <c r="A83" s="1"/>
      <c r="B83" s="11" t="s">
        <v>101</v>
      </c>
      <c r="C83" s="12" t="s">
        <v>17</v>
      </c>
      <c r="D83" s="13">
        <v>29.12</v>
      </c>
      <c r="E83" s="14">
        <v>46</v>
      </c>
      <c r="F83" s="15">
        <v>250</v>
      </c>
      <c r="G83" s="16">
        <v>44308</v>
      </c>
      <c r="H83" s="14">
        <v>274</v>
      </c>
      <c r="I83" s="14">
        <f t="shared" si="9"/>
        <v>22</v>
      </c>
      <c r="J83" s="17">
        <f t="shared" si="10"/>
        <v>640.64</v>
      </c>
    </row>
    <row r="84" spans="1:10" ht="15.75" x14ac:dyDescent="0.25">
      <c r="A84" s="1"/>
      <c r="B84" s="11" t="s">
        <v>102</v>
      </c>
      <c r="C84" s="12" t="s">
        <v>17</v>
      </c>
      <c r="D84" s="13">
        <v>33</v>
      </c>
      <c r="E84" s="14">
        <v>62</v>
      </c>
      <c r="F84" s="15">
        <v>125</v>
      </c>
      <c r="G84" s="16">
        <v>44308</v>
      </c>
      <c r="H84" s="14">
        <v>148</v>
      </c>
      <c r="I84" s="14">
        <f t="shared" si="9"/>
        <v>39</v>
      </c>
      <c r="J84" s="17">
        <f t="shared" si="10"/>
        <v>1287</v>
      </c>
    </row>
    <row r="85" spans="1:10" ht="15.75" x14ac:dyDescent="0.25">
      <c r="A85" s="1"/>
      <c r="B85" s="11" t="s">
        <v>103</v>
      </c>
      <c r="C85" s="12" t="s">
        <v>104</v>
      </c>
      <c r="D85" s="13">
        <v>3920</v>
      </c>
      <c r="E85" s="14">
        <v>8</v>
      </c>
      <c r="F85" s="15">
        <v>10</v>
      </c>
      <c r="G85" s="16" t="s">
        <v>105</v>
      </c>
      <c r="H85" s="14">
        <v>14</v>
      </c>
      <c r="I85" s="14">
        <f t="shared" si="9"/>
        <v>4</v>
      </c>
      <c r="J85" s="17">
        <f t="shared" si="10"/>
        <v>15680</v>
      </c>
    </row>
    <row r="86" spans="1:10" ht="15.75" x14ac:dyDescent="0.25">
      <c r="A86" s="1"/>
      <c r="B86" s="11" t="s">
        <v>106</v>
      </c>
      <c r="C86" s="12" t="s">
        <v>17</v>
      </c>
      <c r="D86" s="20">
        <v>450</v>
      </c>
      <c r="E86" s="14">
        <v>23</v>
      </c>
      <c r="F86" s="15">
        <v>20</v>
      </c>
      <c r="G86" s="16">
        <v>44316</v>
      </c>
      <c r="H86" s="14">
        <v>16</v>
      </c>
      <c r="I86" s="14">
        <f t="shared" si="9"/>
        <v>27</v>
      </c>
      <c r="J86" s="17">
        <f t="shared" si="10"/>
        <v>12150</v>
      </c>
    </row>
    <row r="87" spans="1:10" ht="15.75" x14ac:dyDescent="0.25">
      <c r="A87" s="1"/>
      <c r="B87" s="11" t="s">
        <v>107</v>
      </c>
      <c r="C87" s="12" t="s">
        <v>3</v>
      </c>
      <c r="D87" s="20">
        <v>12.61</v>
      </c>
      <c r="E87" s="14">
        <v>442</v>
      </c>
      <c r="F87" s="15">
        <v>600</v>
      </c>
      <c r="G87" s="16">
        <v>44167</v>
      </c>
      <c r="H87" s="14">
        <v>389</v>
      </c>
      <c r="I87" s="14">
        <f t="shared" si="9"/>
        <v>653</v>
      </c>
      <c r="J87" s="17">
        <f>D87*I87</f>
        <v>8234.33</v>
      </c>
    </row>
    <row r="88" spans="1:10" ht="15.75" x14ac:dyDescent="0.25">
      <c r="A88" s="1"/>
      <c r="B88" s="11" t="s">
        <v>108</v>
      </c>
      <c r="C88" s="12" t="s">
        <v>109</v>
      </c>
      <c r="D88" s="13">
        <v>362.54</v>
      </c>
      <c r="E88" s="14">
        <v>0</v>
      </c>
      <c r="F88" s="15">
        <v>36</v>
      </c>
      <c r="G88" s="16">
        <v>44316</v>
      </c>
      <c r="H88" s="19">
        <v>10</v>
      </c>
      <c r="I88" s="14">
        <f t="shared" si="9"/>
        <v>26</v>
      </c>
      <c r="J88" s="17">
        <f t="shared" si="10"/>
        <v>9426.0400000000009</v>
      </c>
    </row>
    <row r="89" spans="1:10" ht="15.75" x14ac:dyDescent="0.25">
      <c r="A89" s="1"/>
      <c r="B89" s="11" t="s">
        <v>110</v>
      </c>
      <c r="C89" s="12" t="s">
        <v>3</v>
      </c>
      <c r="D89" s="13">
        <v>37</v>
      </c>
      <c r="E89" s="14">
        <v>86</v>
      </c>
      <c r="F89" s="15">
        <v>480</v>
      </c>
      <c r="G89" s="16">
        <v>44253</v>
      </c>
      <c r="H89" s="14">
        <v>338</v>
      </c>
      <c r="I89" s="14">
        <f t="shared" si="9"/>
        <v>228</v>
      </c>
      <c r="J89" s="17">
        <f t="shared" si="10"/>
        <v>8436</v>
      </c>
    </row>
    <row r="90" spans="1:10" ht="15.75" x14ac:dyDescent="0.25">
      <c r="A90" s="1"/>
      <c r="B90" s="11" t="s">
        <v>111</v>
      </c>
      <c r="C90" s="12" t="s">
        <v>17</v>
      </c>
      <c r="D90" s="13">
        <v>33.1</v>
      </c>
      <c r="E90" s="14">
        <v>121</v>
      </c>
      <c r="F90" s="15">
        <v>100</v>
      </c>
      <c r="G90" s="16">
        <v>44204</v>
      </c>
      <c r="H90" s="14">
        <v>148</v>
      </c>
      <c r="I90" s="14">
        <f t="shared" si="9"/>
        <v>73</v>
      </c>
      <c r="J90" s="17">
        <f t="shared" si="10"/>
        <v>2416.3000000000002</v>
      </c>
    </row>
    <row r="91" spans="1:10" ht="15.75" x14ac:dyDescent="0.25">
      <c r="A91" s="1"/>
      <c r="B91" s="11" t="s">
        <v>112</v>
      </c>
      <c r="C91" s="12" t="s">
        <v>17</v>
      </c>
      <c r="D91" s="13">
        <v>255</v>
      </c>
      <c r="E91" s="14">
        <v>100</v>
      </c>
      <c r="F91" s="15">
        <v>100</v>
      </c>
      <c r="G91" s="16" t="s">
        <v>113</v>
      </c>
      <c r="H91" s="14">
        <v>175</v>
      </c>
      <c r="I91" s="14">
        <f t="shared" si="9"/>
        <v>25</v>
      </c>
      <c r="J91" s="17">
        <f t="shared" si="10"/>
        <v>6375</v>
      </c>
    </row>
    <row r="92" spans="1:10" ht="15.75" x14ac:dyDescent="0.25">
      <c r="A92" s="1"/>
      <c r="B92" s="11" t="s">
        <v>114</v>
      </c>
      <c r="C92" s="12" t="s">
        <v>104</v>
      </c>
      <c r="D92" s="13">
        <v>465</v>
      </c>
      <c r="E92" s="14">
        <v>10</v>
      </c>
      <c r="F92" s="15">
        <v>10</v>
      </c>
      <c r="G92" s="16">
        <v>44167</v>
      </c>
      <c r="H92" s="14">
        <v>9</v>
      </c>
      <c r="I92" s="14">
        <f t="shared" si="9"/>
        <v>11</v>
      </c>
      <c r="J92" s="17">
        <f t="shared" si="10"/>
        <v>5115</v>
      </c>
    </row>
    <row r="93" spans="1:10" ht="15.75" x14ac:dyDescent="0.25">
      <c r="A93" s="1"/>
      <c r="B93" s="11" t="s">
        <v>115</v>
      </c>
      <c r="C93" s="12" t="s">
        <v>17</v>
      </c>
      <c r="D93" s="13">
        <v>33.1</v>
      </c>
      <c r="E93" s="14">
        <v>162</v>
      </c>
      <c r="F93" s="15">
        <v>100</v>
      </c>
      <c r="G93" s="16">
        <v>44204</v>
      </c>
      <c r="H93" s="14">
        <v>249</v>
      </c>
      <c r="I93" s="14">
        <f t="shared" si="9"/>
        <v>13</v>
      </c>
      <c r="J93" s="17">
        <f t="shared" si="10"/>
        <v>430.3</v>
      </c>
    </row>
    <row r="94" spans="1:10" ht="15.75" x14ac:dyDescent="0.25">
      <c r="A94" s="1"/>
      <c r="B94" s="11" t="s">
        <v>116</v>
      </c>
      <c r="C94" s="12" t="s">
        <v>104</v>
      </c>
      <c r="D94" s="20">
        <v>29</v>
      </c>
      <c r="E94" s="14">
        <v>9</v>
      </c>
      <c r="F94" s="15">
        <v>0</v>
      </c>
      <c r="G94" s="16">
        <v>44054</v>
      </c>
      <c r="H94" s="14">
        <v>4</v>
      </c>
      <c r="I94" s="14">
        <f t="shared" si="9"/>
        <v>5</v>
      </c>
      <c r="J94" s="17">
        <f t="shared" si="10"/>
        <v>145</v>
      </c>
    </row>
    <row r="95" spans="1:10" ht="15.75" x14ac:dyDescent="0.25">
      <c r="A95" s="1"/>
      <c r="B95" s="11" t="s">
        <v>117</v>
      </c>
      <c r="C95" s="12" t="s">
        <v>104</v>
      </c>
      <c r="D95" s="13">
        <v>1016.95</v>
      </c>
      <c r="E95" s="14">
        <v>1</v>
      </c>
      <c r="F95" s="15">
        <v>30</v>
      </c>
      <c r="G95" s="16">
        <v>44313</v>
      </c>
      <c r="H95" s="14">
        <v>31</v>
      </c>
      <c r="I95" s="14">
        <f t="shared" si="9"/>
        <v>0</v>
      </c>
      <c r="J95" s="17">
        <f t="shared" si="10"/>
        <v>0</v>
      </c>
    </row>
    <row r="96" spans="1:10" ht="15.75" x14ac:dyDescent="0.25">
      <c r="A96" s="1"/>
      <c r="B96" s="11" t="s">
        <v>118</v>
      </c>
      <c r="C96" s="12" t="s">
        <v>13</v>
      </c>
      <c r="D96" s="13">
        <v>80</v>
      </c>
      <c r="E96" s="14">
        <v>10</v>
      </c>
      <c r="F96" s="15">
        <v>120</v>
      </c>
      <c r="G96" s="16">
        <v>44316</v>
      </c>
      <c r="H96" s="14">
        <v>109</v>
      </c>
      <c r="I96" s="14">
        <f t="shared" si="9"/>
        <v>21</v>
      </c>
      <c r="J96" s="17">
        <f t="shared" si="10"/>
        <v>1680</v>
      </c>
    </row>
    <row r="97" spans="1:10" ht="15.75" x14ac:dyDescent="0.25">
      <c r="A97" s="1"/>
      <c r="B97" s="11" t="s">
        <v>119</v>
      </c>
      <c r="C97" s="12" t="s">
        <v>26</v>
      </c>
      <c r="D97" s="13">
        <v>308.88</v>
      </c>
      <c r="E97" s="14">
        <v>79</v>
      </c>
      <c r="F97" s="15">
        <v>30</v>
      </c>
      <c r="G97" s="16">
        <v>44167</v>
      </c>
      <c r="H97" s="14">
        <v>40</v>
      </c>
      <c r="I97" s="14">
        <f t="shared" si="9"/>
        <v>69</v>
      </c>
      <c r="J97" s="17">
        <f t="shared" si="10"/>
        <v>21312.720000000001</v>
      </c>
    </row>
    <row r="98" spans="1:10" ht="15.75" x14ac:dyDescent="0.25">
      <c r="A98" s="1"/>
      <c r="B98" s="11" t="s">
        <v>120</v>
      </c>
      <c r="C98" s="12" t="s">
        <v>121</v>
      </c>
      <c r="D98" s="13">
        <v>19.7</v>
      </c>
      <c r="E98" s="14">
        <v>140</v>
      </c>
      <c r="F98" s="15">
        <v>400</v>
      </c>
      <c r="G98" s="16">
        <v>44204</v>
      </c>
      <c r="H98" s="14">
        <v>188</v>
      </c>
      <c r="I98" s="14">
        <f t="shared" si="9"/>
        <v>352</v>
      </c>
      <c r="J98" s="17">
        <f t="shared" si="10"/>
        <v>6934.4</v>
      </c>
    </row>
    <row r="99" spans="1:10" ht="15.75" x14ac:dyDescent="0.25">
      <c r="A99" s="1"/>
      <c r="B99" s="11" t="s">
        <v>122</v>
      </c>
      <c r="C99" s="12" t="s">
        <v>123</v>
      </c>
      <c r="D99" s="13">
        <v>165</v>
      </c>
      <c r="E99" s="14">
        <v>4</v>
      </c>
      <c r="F99" s="15">
        <v>60</v>
      </c>
      <c r="G99" s="16">
        <v>44336</v>
      </c>
      <c r="H99" s="14">
        <v>36</v>
      </c>
      <c r="I99" s="14">
        <f t="shared" si="9"/>
        <v>28</v>
      </c>
      <c r="J99" s="17">
        <f t="shared" si="10"/>
        <v>4620</v>
      </c>
    </row>
    <row r="100" spans="1:10" ht="15.75" x14ac:dyDescent="0.25">
      <c r="A100" s="1"/>
      <c r="B100" s="11" t="s">
        <v>124</v>
      </c>
      <c r="C100" s="12" t="s">
        <v>3</v>
      </c>
      <c r="D100" s="13">
        <v>19.53</v>
      </c>
      <c r="E100" s="14"/>
      <c r="F100" s="15">
        <v>0</v>
      </c>
      <c r="G100" s="16">
        <v>44053</v>
      </c>
      <c r="H100" s="14"/>
      <c r="I100" s="14">
        <f t="shared" si="9"/>
        <v>0</v>
      </c>
      <c r="J100" s="17">
        <f t="shared" si="10"/>
        <v>0</v>
      </c>
    </row>
    <row r="101" spans="1:10" ht="15.75" x14ac:dyDescent="0.25">
      <c r="A101" s="1"/>
      <c r="B101" s="11" t="s">
        <v>125</v>
      </c>
      <c r="C101" s="12" t="s">
        <v>3</v>
      </c>
      <c r="D101" s="13">
        <v>45</v>
      </c>
      <c r="E101" s="14">
        <v>22</v>
      </c>
      <c r="F101" s="15">
        <v>48</v>
      </c>
      <c r="G101" s="16">
        <v>44316</v>
      </c>
      <c r="H101" s="14">
        <v>51</v>
      </c>
      <c r="I101" s="14">
        <f t="shared" si="9"/>
        <v>19</v>
      </c>
      <c r="J101" s="17">
        <f t="shared" si="10"/>
        <v>855</v>
      </c>
    </row>
    <row r="102" spans="1:10" ht="15.75" x14ac:dyDescent="0.25">
      <c r="A102" s="1"/>
      <c r="B102" s="11" t="s">
        <v>126</v>
      </c>
      <c r="C102" s="12" t="s">
        <v>13</v>
      </c>
      <c r="D102" s="13">
        <v>63</v>
      </c>
      <c r="E102" s="14">
        <v>8</v>
      </c>
      <c r="F102" s="15">
        <v>48</v>
      </c>
      <c r="G102" s="16">
        <v>44316</v>
      </c>
      <c r="H102" s="14">
        <v>52</v>
      </c>
      <c r="I102" s="14">
        <f t="shared" si="9"/>
        <v>4</v>
      </c>
      <c r="J102" s="17">
        <f t="shared" si="10"/>
        <v>252</v>
      </c>
    </row>
    <row r="103" spans="1:10" ht="15.75" x14ac:dyDescent="0.25">
      <c r="A103" s="1"/>
      <c r="B103" s="29" t="s">
        <v>127</v>
      </c>
      <c r="C103" s="12" t="s">
        <v>3</v>
      </c>
      <c r="D103" s="13">
        <v>72</v>
      </c>
      <c r="E103" s="14">
        <v>105</v>
      </c>
      <c r="F103" s="15">
        <v>40</v>
      </c>
      <c r="G103" s="16">
        <v>44167</v>
      </c>
      <c r="H103" s="14">
        <v>112</v>
      </c>
      <c r="I103" s="14">
        <f t="shared" si="9"/>
        <v>33</v>
      </c>
      <c r="J103" s="17">
        <f t="shared" si="10"/>
        <v>2376</v>
      </c>
    </row>
    <row r="104" spans="1:10" ht="15.75" x14ac:dyDescent="0.25">
      <c r="A104" s="1"/>
      <c r="B104" s="35" t="s">
        <v>128</v>
      </c>
      <c r="C104" s="36" t="s">
        <v>129</v>
      </c>
      <c r="D104" s="13">
        <v>650</v>
      </c>
      <c r="E104" s="37">
        <v>2</v>
      </c>
      <c r="F104" s="38">
        <v>11</v>
      </c>
      <c r="G104" s="16">
        <v>44316</v>
      </c>
      <c r="H104" s="39">
        <v>4</v>
      </c>
      <c r="I104" s="14">
        <f t="shared" si="9"/>
        <v>9</v>
      </c>
      <c r="J104" s="17">
        <f t="shared" si="10"/>
        <v>5850</v>
      </c>
    </row>
    <row r="105" spans="1:10" ht="15.75" x14ac:dyDescent="0.25">
      <c r="A105" s="1"/>
      <c r="B105" s="35" t="s">
        <v>130</v>
      </c>
      <c r="C105" s="36" t="s">
        <v>131</v>
      </c>
      <c r="D105" s="13">
        <v>312</v>
      </c>
      <c r="E105" s="37">
        <v>4</v>
      </c>
      <c r="F105" s="38">
        <v>25</v>
      </c>
      <c r="G105" s="16">
        <v>44313</v>
      </c>
      <c r="H105" s="39">
        <v>29</v>
      </c>
      <c r="I105" s="14">
        <f t="shared" si="9"/>
        <v>0</v>
      </c>
      <c r="J105" s="17">
        <f t="shared" si="10"/>
        <v>0</v>
      </c>
    </row>
    <row r="106" spans="1:10" ht="15.75" x14ac:dyDescent="0.25">
      <c r="A106" s="1"/>
      <c r="B106" s="35" t="s">
        <v>132</v>
      </c>
      <c r="C106" s="36" t="s">
        <v>131</v>
      </c>
      <c r="D106" s="13">
        <v>384</v>
      </c>
      <c r="E106" s="37">
        <v>5</v>
      </c>
      <c r="F106" s="38">
        <v>25</v>
      </c>
      <c r="G106" s="16">
        <v>44313</v>
      </c>
      <c r="H106" s="39">
        <v>30</v>
      </c>
      <c r="I106" s="14">
        <f t="shared" si="9"/>
        <v>0</v>
      </c>
      <c r="J106" s="17">
        <f t="shared" si="10"/>
        <v>0</v>
      </c>
    </row>
    <row r="107" spans="1:10" ht="15.75" x14ac:dyDescent="0.25">
      <c r="A107" s="1"/>
      <c r="B107" s="11" t="s">
        <v>133</v>
      </c>
      <c r="C107" s="12" t="s">
        <v>15</v>
      </c>
      <c r="D107" s="13">
        <v>510</v>
      </c>
      <c r="E107" s="14">
        <v>1</v>
      </c>
      <c r="F107" s="15">
        <v>2</v>
      </c>
      <c r="G107" s="16">
        <v>44266</v>
      </c>
      <c r="H107" s="14">
        <v>1</v>
      </c>
      <c r="I107" s="14">
        <f t="shared" si="9"/>
        <v>2</v>
      </c>
      <c r="J107" s="17">
        <f t="shared" si="10"/>
        <v>1020</v>
      </c>
    </row>
    <row r="108" spans="1:10" ht="15.75" x14ac:dyDescent="0.25">
      <c r="A108" s="1"/>
      <c r="B108" s="11" t="s">
        <v>134</v>
      </c>
      <c r="C108" s="12" t="s">
        <v>15</v>
      </c>
      <c r="D108" s="13">
        <v>630</v>
      </c>
      <c r="E108" s="14"/>
      <c r="F108" s="15">
        <v>1</v>
      </c>
      <c r="G108" s="16">
        <v>44167</v>
      </c>
      <c r="H108" s="14"/>
      <c r="I108" s="14">
        <f t="shared" si="9"/>
        <v>1</v>
      </c>
      <c r="J108" s="17">
        <f t="shared" si="10"/>
        <v>630</v>
      </c>
    </row>
    <row r="109" spans="1:10" ht="15.75" x14ac:dyDescent="0.25">
      <c r="A109" s="1"/>
      <c r="B109" s="11" t="s">
        <v>135</v>
      </c>
      <c r="C109" s="12" t="s">
        <v>129</v>
      </c>
      <c r="D109" s="13">
        <v>257.39999999999998</v>
      </c>
      <c r="E109" s="14">
        <v>75</v>
      </c>
      <c r="F109" s="15">
        <v>60</v>
      </c>
      <c r="G109" s="16" t="s">
        <v>113</v>
      </c>
      <c r="H109" s="14">
        <v>125</v>
      </c>
      <c r="I109" s="14">
        <f t="shared" si="9"/>
        <v>10</v>
      </c>
      <c r="J109" s="17">
        <f t="shared" si="10"/>
        <v>2574</v>
      </c>
    </row>
    <row r="110" spans="1:10" ht="15.75" x14ac:dyDescent="0.25">
      <c r="A110" s="1"/>
      <c r="B110" s="11" t="s">
        <v>136</v>
      </c>
      <c r="C110" s="12" t="s">
        <v>30</v>
      </c>
      <c r="D110" s="13">
        <v>530</v>
      </c>
      <c r="E110" s="14">
        <v>10</v>
      </c>
      <c r="F110" s="15">
        <v>10</v>
      </c>
      <c r="G110" s="16" t="s">
        <v>113</v>
      </c>
      <c r="H110" s="14">
        <v>16</v>
      </c>
      <c r="I110" s="14">
        <f t="shared" si="9"/>
        <v>4</v>
      </c>
      <c r="J110" s="17">
        <f t="shared" si="10"/>
        <v>2120</v>
      </c>
    </row>
    <row r="111" spans="1:10" ht="15.75" x14ac:dyDescent="0.25">
      <c r="A111" s="1"/>
      <c r="B111" s="11" t="s">
        <v>137</v>
      </c>
      <c r="C111" s="12" t="s">
        <v>13</v>
      </c>
      <c r="D111" s="20">
        <v>120</v>
      </c>
      <c r="E111" s="14">
        <v>4</v>
      </c>
      <c r="F111" s="15">
        <v>48</v>
      </c>
      <c r="G111" s="16">
        <v>44253</v>
      </c>
      <c r="H111" s="14">
        <v>52</v>
      </c>
      <c r="I111" s="14">
        <f t="shared" si="9"/>
        <v>0</v>
      </c>
      <c r="J111" s="17">
        <f t="shared" si="10"/>
        <v>0</v>
      </c>
    </row>
    <row r="112" spans="1:10" ht="15.75" x14ac:dyDescent="0.25">
      <c r="A112" s="1"/>
      <c r="B112" s="11" t="s">
        <v>138</v>
      </c>
      <c r="C112" s="12" t="s">
        <v>26</v>
      </c>
      <c r="D112" s="13">
        <v>459</v>
      </c>
      <c r="E112" s="14"/>
      <c r="F112" s="15">
        <v>12</v>
      </c>
      <c r="G112" s="16">
        <v>44253</v>
      </c>
      <c r="H112" s="14">
        <v>12</v>
      </c>
      <c r="I112" s="14">
        <f t="shared" si="9"/>
        <v>0</v>
      </c>
      <c r="J112" s="17">
        <f t="shared" si="10"/>
        <v>0</v>
      </c>
    </row>
    <row r="113" spans="1:11" ht="15.75" x14ac:dyDescent="0.25">
      <c r="A113" s="1"/>
      <c r="B113" s="11" t="s">
        <v>139</v>
      </c>
      <c r="C113" s="12" t="s">
        <v>17</v>
      </c>
      <c r="D113" s="13">
        <v>100</v>
      </c>
      <c r="E113" s="14"/>
      <c r="F113" s="15">
        <v>0</v>
      </c>
      <c r="G113" s="16">
        <v>44130</v>
      </c>
      <c r="H113" s="14"/>
      <c r="I113" s="14">
        <f t="shared" si="9"/>
        <v>0</v>
      </c>
      <c r="J113" s="17">
        <f t="shared" si="10"/>
        <v>0</v>
      </c>
    </row>
    <row r="114" spans="1:11" ht="15.75" x14ac:dyDescent="0.25">
      <c r="A114" s="1"/>
      <c r="B114" s="11" t="s">
        <v>140</v>
      </c>
      <c r="C114" s="12" t="s">
        <v>17</v>
      </c>
      <c r="D114" s="13">
        <v>275.85000000000002</v>
      </c>
      <c r="E114" s="14"/>
      <c r="F114" s="15">
        <v>0</v>
      </c>
      <c r="G114" s="16">
        <v>44210</v>
      </c>
      <c r="H114" s="14"/>
      <c r="I114" s="14">
        <f t="shared" si="9"/>
        <v>0</v>
      </c>
      <c r="J114" s="17">
        <f t="shared" si="10"/>
        <v>0</v>
      </c>
    </row>
    <row r="115" spans="1:11" ht="15.75" x14ac:dyDescent="0.25">
      <c r="A115" s="1"/>
      <c r="B115" s="11" t="s">
        <v>141</v>
      </c>
      <c r="C115" s="12" t="s">
        <v>129</v>
      </c>
      <c r="D115" s="13">
        <v>193.9</v>
      </c>
      <c r="E115" s="14"/>
      <c r="F115" s="15">
        <v>0</v>
      </c>
      <c r="G115" s="16">
        <v>44054</v>
      </c>
      <c r="H115" s="14"/>
      <c r="I115" s="14">
        <f t="shared" si="9"/>
        <v>0</v>
      </c>
      <c r="J115" s="17" t="s">
        <v>142</v>
      </c>
    </row>
    <row r="116" spans="1:11" ht="15.75" x14ac:dyDescent="0.25">
      <c r="A116" s="1"/>
      <c r="B116" s="29" t="s">
        <v>143</v>
      </c>
      <c r="C116" s="12" t="s">
        <v>129</v>
      </c>
      <c r="D116" s="13">
        <v>193.9</v>
      </c>
      <c r="E116" s="14"/>
      <c r="F116" s="15">
        <v>0</v>
      </c>
      <c r="G116" s="16" t="s">
        <v>144</v>
      </c>
      <c r="H116" s="14"/>
      <c r="I116" s="14">
        <f t="shared" si="9"/>
        <v>0</v>
      </c>
      <c r="J116" s="17">
        <f t="shared" si="10"/>
        <v>0</v>
      </c>
    </row>
    <row r="117" spans="1:11" ht="15.75" x14ac:dyDescent="0.25">
      <c r="A117" s="1"/>
      <c r="B117" s="11" t="s">
        <v>145</v>
      </c>
      <c r="C117" s="12" t="s">
        <v>129</v>
      </c>
      <c r="D117" s="13">
        <v>165</v>
      </c>
      <c r="E117" s="14">
        <v>20</v>
      </c>
      <c r="F117" s="15">
        <v>36</v>
      </c>
      <c r="G117" s="16">
        <v>44316</v>
      </c>
      <c r="H117" s="14">
        <v>30</v>
      </c>
      <c r="I117" s="14">
        <f t="shared" si="9"/>
        <v>26</v>
      </c>
      <c r="J117" s="17">
        <f t="shared" si="10"/>
        <v>4290</v>
      </c>
    </row>
    <row r="118" spans="1:11" ht="15.75" x14ac:dyDescent="0.25">
      <c r="A118" s="1"/>
      <c r="B118" s="11" t="s">
        <v>146</v>
      </c>
      <c r="C118" s="12" t="s">
        <v>3</v>
      </c>
      <c r="D118" s="13">
        <v>236.44</v>
      </c>
      <c r="E118" s="14">
        <v>33</v>
      </c>
      <c r="F118" s="15">
        <v>24</v>
      </c>
      <c r="G118" s="16">
        <v>44210</v>
      </c>
      <c r="H118" s="14">
        <v>21</v>
      </c>
      <c r="I118" s="14">
        <f t="shared" si="9"/>
        <v>36</v>
      </c>
      <c r="J118" s="17">
        <f t="shared" si="10"/>
        <v>8511.84</v>
      </c>
    </row>
    <row r="119" spans="1:11" ht="15.75" x14ac:dyDescent="0.3">
      <c r="A119" s="1"/>
      <c r="B119" s="23" t="s">
        <v>147</v>
      </c>
      <c r="C119" s="24"/>
      <c r="D119" s="24"/>
      <c r="E119" s="25"/>
      <c r="F119" s="25"/>
      <c r="G119" s="26"/>
      <c r="H119" s="25"/>
      <c r="I119" s="25"/>
      <c r="J119" s="27"/>
    </row>
    <row r="120" spans="1:11" ht="16.5" x14ac:dyDescent="0.3">
      <c r="A120" s="5"/>
      <c r="B120" s="11" t="s">
        <v>148</v>
      </c>
      <c r="C120" s="12" t="s">
        <v>3</v>
      </c>
      <c r="D120" s="20">
        <v>70</v>
      </c>
      <c r="E120" s="14">
        <v>644</v>
      </c>
      <c r="F120" s="15"/>
      <c r="G120" s="16">
        <v>43965</v>
      </c>
      <c r="H120" s="14">
        <v>351</v>
      </c>
      <c r="I120" s="14">
        <v>256</v>
      </c>
      <c r="J120" s="17">
        <f t="shared" ref="J120:J133" si="11">D120*I120</f>
        <v>17920</v>
      </c>
      <c r="K120" s="34"/>
    </row>
    <row r="121" spans="1:11" s="10" customFormat="1" ht="16.5" x14ac:dyDescent="0.3">
      <c r="A121" s="1"/>
      <c r="B121" s="11" t="s">
        <v>149</v>
      </c>
      <c r="C121" s="12" t="s">
        <v>64</v>
      </c>
      <c r="D121" s="20">
        <v>890</v>
      </c>
      <c r="E121" s="14">
        <v>56</v>
      </c>
      <c r="F121" s="15">
        <v>8</v>
      </c>
      <c r="G121" s="16">
        <v>44313</v>
      </c>
      <c r="H121" s="14">
        <v>21</v>
      </c>
      <c r="I121" s="14">
        <f t="shared" ref="I121:I133" si="12">+SUM(E121:F121)-H121</f>
        <v>43</v>
      </c>
      <c r="J121" s="17">
        <f t="shared" si="11"/>
        <v>38270</v>
      </c>
    </row>
    <row r="122" spans="1:11" ht="15.75" x14ac:dyDescent="0.25">
      <c r="A122" s="1"/>
      <c r="B122" s="11" t="s">
        <v>150</v>
      </c>
      <c r="C122" s="12" t="s">
        <v>26</v>
      </c>
      <c r="D122" s="20">
        <v>29</v>
      </c>
      <c r="E122" s="14">
        <v>16</v>
      </c>
      <c r="F122" s="15">
        <v>5</v>
      </c>
      <c r="G122" s="16" t="s">
        <v>151</v>
      </c>
      <c r="H122" s="14">
        <v>5</v>
      </c>
      <c r="I122" s="14">
        <f t="shared" si="12"/>
        <v>16</v>
      </c>
      <c r="J122" s="17">
        <f t="shared" si="11"/>
        <v>464</v>
      </c>
    </row>
    <row r="123" spans="1:11" ht="15.75" x14ac:dyDescent="0.25">
      <c r="A123" s="1"/>
      <c r="B123" s="11" t="s">
        <v>152</v>
      </c>
      <c r="C123" s="12" t="s">
        <v>3</v>
      </c>
      <c r="D123" s="20">
        <v>1330</v>
      </c>
      <c r="E123" s="14">
        <v>8</v>
      </c>
      <c r="F123" s="15">
        <v>8</v>
      </c>
      <c r="G123" s="16">
        <v>44313</v>
      </c>
      <c r="H123" s="14">
        <v>15</v>
      </c>
      <c r="I123" s="14">
        <f t="shared" si="12"/>
        <v>1</v>
      </c>
      <c r="J123" s="17">
        <f t="shared" si="11"/>
        <v>1330</v>
      </c>
    </row>
    <row r="124" spans="1:11" ht="15.75" x14ac:dyDescent="0.25">
      <c r="A124" s="1"/>
      <c r="B124" s="11" t="s">
        <v>153</v>
      </c>
      <c r="C124" s="12" t="s">
        <v>104</v>
      </c>
      <c r="D124" s="20">
        <v>1040</v>
      </c>
      <c r="E124" s="14">
        <v>7</v>
      </c>
      <c r="F124" s="15">
        <v>20</v>
      </c>
      <c r="G124" s="16">
        <v>44313</v>
      </c>
      <c r="H124" s="14">
        <v>19</v>
      </c>
      <c r="I124" s="14">
        <f t="shared" si="12"/>
        <v>8</v>
      </c>
      <c r="J124" s="17">
        <f t="shared" si="11"/>
        <v>8320</v>
      </c>
    </row>
    <row r="125" spans="1:11" ht="15.75" x14ac:dyDescent="0.25">
      <c r="A125" s="1"/>
      <c r="B125" s="11" t="s">
        <v>154</v>
      </c>
      <c r="C125" s="12" t="s">
        <v>104</v>
      </c>
      <c r="D125" s="20">
        <v>1010</v>
      </c>
      <c r="E125" s="14">
        <v>6</v>
      </c>
      <c r="F125" s="15">
        <v>12</v>
      </c>
      <c r="G125" s="16">
        <v>44313</v>
      </c>
      <c r="H125" s="14">
        <v>9</v>
      </c>
      <c r="I125" s="14">
        <f t="shared" si="12"/>
        <v>9</v>
      </c>
      <c r="J125" s="17">
        <f t="shared" si="11"/>
        <v>9090</v>
      </c>
    </row>
    <row r="126" spans="1:11" ht="15.75" x14ac:dyDescent="0.25">
      <c r="A126" s="1"/>
      <c r="B126" s="11" t="s">
        <v>155</v>
      </c>
      <c r="C126" s="12" t="s">
        <v>104</v>
      </c>
      <c r="D126" s="20">
        <v>2280</v>
      </c>
      <c r="E126" s="14">
        <v>8</v>
      </c>
      <c r="F126" s="15">
        <v>4</v>
      </c>
      <c r="G126" s="16">
        <v>44313</v>
      </c>
      <c r="H126" s="14">
        <v>7</v>
      </c>
      <c r="I126" s="14">
        <f t="shared" si="12"/>
        <v>5</v>
      </c>
      <c r="J126" s="17">
        <f t="shared" si="11"/>
        <v>11400</v>
      </c>
    </row>
    <row r="127" spans="1:11" ht="15.75" x14ac:dyDescent="0.25">
      <c r="A127" s="1"/>
      <c r="B127" s="11" t="s">
        <v>156</v>
      </c>
      <c r="C127" s="12" t="s">
        <v>64</v>
      </c>
      <c r="D127" s="20">
        <v>890</v>
      </c>
      <c r="E127" s="14">
        <v>9</v>
      </c>
      <c r="F127" s="15">
        <v>4</v>
      </c>
      <c r="G127" s="16">
        <v>44313</v>
      </c>
      <c r="H127" s="14">
        <v>8</v>
      </c>
      <c r="I127" s="14">
        <f t="shared" si="12"/>
        <v>5</v>
      </c>
      <c r="J127" s="17">
        <f t="shared" si="11"/>
        <v>4450</v>
      </c>
    </row>
    <row r="128" spans="1:11" ht="15.75" x14ac:dyDescent="0.25">
      <c r="A128" s="1"/>
      <c r="B128" s="11" t="s">
        <v>157</v>
      </c>
      <c r="C128" s="12" t="s">
        <v>64</v>
      </c>
      <c r="D128" s="20">
        <v>1690</v>
      </c>
      <c r="E128" s="14">
        <v>14</v>
      </c>
      <c r="F128" s="15">
        <v>10</v>
      </c>
      <c r="G128" s="16">
        <v>44313</v>
      </c>
      <c r="H128" s="14">
        <v>8</v>
      </c>
      <c r="I128" s="14">
        <v>14</v>
      </c>
      <c r="J128" s="17">
        <f t="shared" si="11"/>
        <v>23660</v>
      </c>
    </row>
    <row r="129" spans="1:10" ht="15.75" x14ac:dyDescent="0.25">
      <c r="A129" s="1"/>
      <c r="B129" s="11" t="s">
        <v>158</v>
      </c>
      <c r="C129" s="12" t="s">
        <v>64</v>
      </c>
      <c r="D129" s="20">
        <v>2220</v>
      </c>
      <c r="E129" s="14">
        <v>16</v>
      </c>
      <c r="F129" s="15">
        <v>4</v>
      </c>
      <c r="G129" s="16">
        <v>44313</v>
      </c>
      <c r="H129" s="14">
        <v>8</v>
      </c>
      <c r="I129" s="14">
        <f t="shared" si="12"/>
        <v>12</v>
      </c>
      <c r="J129" s="17">
        <f t="shared" si="11"/>
        <v>26640</v>
      </c>
    </row>
    <row r="130" spans="1:10" ht="15.75" x14ac:dyDescent="0.25">
      <c r="A130" s="1"/>
      <c r="B130" s="11" t="s">
        <v>159</v>
      </c>
      <c r="C130" s="12" t="s">
        <v>64</v>
      </c>
      <c r="D130" s="20">
        <v>2530</v>
      </c>
      <c r="E130" s="14">
        <v>3</v>
      </c>
      <c r="F130" s="15">
        <v>2</v>
      </c>
      <c r="G130" s="16">
        <v>44313</v>
      </c>
      <c r="H130" s="14">
        <v>1</v>
      </c>
      <c r="I130" s="14">
        <f t="shared" si="12"/>
        <v>4</v>
      </c>
      <c r="J130" s="17">
        <f t="shared" si="11"/>
        <v>10120</v>
      </c>
    </row>
    <row r="131" spans="1:10" ht="15.75" x14ac:dyDescent="0.25">
      <c r="A131" s="1"/>
      <c r="B131" s="11" t="s">
        <v>160</v>
      </c>
      <c r="C131" s="12" t="s">
        <v>104</v>
      </c>
      <c r="D131" s="20">
        <v>1795</v>
      </c>
      <c r="E131" s="14">
        <v>15</v>
      </c>
      <c r="F131" s="15">
        <v>4</v>
      </c>
      <c r="G131" s="16">
        <v>44313</v>
      </c>
      <c r="H131" s="14">
        <v>8</v>
      </c>
      <c r="I131" s="14">
        <f t="shared" si="12"/>
        <v>11</v>
      </c>
      <c r="J131" s="17">
        <f t="shared" si="11"/>
        <v>19745</v>
      </c>
    </row>
    <row r="132" spans="1:10" ht="15.75" x14ac:dyDescent="0.25">
      <c r="A132" s="1"/>
      <c r="B132" s="11" t="s">
        <v>161</v>
      </c>
      <c r="C132" s="12" t="s">
        <v>104</v>
      </c>
      <c r="D132" s="20">
        <v>1090</v>
      </c>
      <c r="E132" s="14">
        <v>22</v>
      </c>
      <c r="F132" s="15">
        <v>30</v>
      </c>
      <c r="G132" s="16">
        <v>44313</v>
      </c>
      <c r="H132" s="14">
        <v>49</v>
      </c>
      <c r="I132" s="14">
        <f t="shared" si="12"/>
        <v>3</v>
      </c>
      <c r="J132" s="17">
        <f t="shared" si="11"/>
        <v>3270</v>
      </c>
    </row>
    <row r="133" spans="1:10" ht="15.75" x14ac:dyDescent="0.25">
      <c r="A133" s="1"/>
      <c r="B133" s="11" t="s">
        <v>162</v>
      </c>
      <c r="C133" s="12" t="s">
        <v>64</v>
      </c>
      <c r="D133" s="20">
        <v>1827</v>
      </c>
      <c r="E133" s="14">
        <v>19</v>
      </c>
      <c r="F133" s="15">
        <v>25</v>
      </c>
      <c r="G133" s="16" t="s">
        <v>151</v>
      </c>
      <c r="H133" s="14">
        <v>37</v>
      </c>
      <c r="I133" s="14">
        <f t="shared" si="12"/>
        <v>7</v>
      </c>
      <c r="J133" s="17">
        <f t="shared" si="11"/>
        <v>12789</v>
      </c>
    </row>
    <row r="134" spans="1:10" x14ac:dyDescent="0.25">
      <c r="A134" s="1"/>
      <c r="B134" s="40" t="s">
        <v>10</v>
      </c>
      <c r="C134" s="41"/>
      <c r="D134" s="41"/>
      <c r="E134" s="42"/>
      <c r="F134" s="42"/>
      <c r="G134" s="43"/>
      <c r="H134" s="42"/>
      <c r="I134" s="42"/>
      <c r="J134" s="44">
        <f>SUM(J8:J133)</f>
        <v>510491.03</v>
      </c>
    </row>
    <row r="135" spans="1:10" x14ac:dyDescent="0.25">
      <c r="A135" s="1"/>
      <c r="B135" s="1"/>
      <c r="C135" s="1"/>
      <c r="D135" s="1"/>
      <c r="E135" s="2"/>
      <c r="F135" s="2"/>
      <c r="G135" s="3"/>
      <c r="H135" s="2"/>
      <c r="I135" s="2"/>
    </row>
    <row r="136" spans="1:10" x14ac:dyDescent="0.25">
      <c r="A136" s="1"/>
      <c r="B136" s="1"/>
      <c r="C136" s="1"/>
      <c r="D136" s="1"/>
      <c r="E136" s="2"/>
      <c r="F136" s="2"/>
      <c r="G136" s="3"/>
      <c r="H136" s="2"/>
      <c r="I136" s="2"/>
      <c r="J136" s="1"/>
    </row>
    <row r="137" spans="1:10" x14ac:dyDescent="0.25">
      <c r="A137" s="1"/>
      <c r="B137" s="1"/>
      <c r="C137" s="1"/>
      <c r="D137" s="1"/>
      <c r="E137" s="2"/>
      <c r="F137" s="2"/>
      <c r="G137" s="3"/>
      <c r="H137" s="2"/>
      <c r="I137" s="2"/>
      <c r="J137" s="1"/>
    </row>
    <row r="138" spans="1:10" x14ac:dyDescent="0.25">
      <c r="A138" s="1"/>
      <c r="B138" s="1"/>
      <c r="C138" s="1"/>
      <c r="D138" s="1"/>
      <c r="E138" s="2"/>
      <c r="F138" s="2"/>
      <c r="G138" s="3"/>
      <c r="H138" s="2"/>
      <c r="I138" s="2"/>
      <c r="J138" s="1"/>
    </row>
    <row r="139" spans="1:10" x14ac:dyDescent="0.25">
      <c r="A139" s="1"/>
      <c r="B139" s="1"/>
      <c r="C139" s="1"/>
      <c r="D139" s="1"/>
      <c r="E139" s="2"/>
      <c r="F139" s="2"/>
      <c r="G139" s="3"/>
      <c r="H139" s="2"/>
      <c r="I139" s="2"/>
      <c r="J139" s="1"/>
    </row>
    <row r="140" spans="1:10" x14ac:dyDescent="0.25">
      <c r="A140" s="1"/>
      <c r="B140" s="1"/>
      <c r="C140" s="1"/>
      <c r="D140" s="1"/>
      <c r="E140" s="2"/>
      <c r="F140" s="2"/>
      <c r="G140" s="3"/>
      <c r="H140" s="2"/>
      <c r="I140" s="2"/>
      <c r="J140" s="1"/>
    </row>
    <row r="141" spans="1:10" x14ac:dyDescent="0.25">
      <c r="A141" s="1"/>
      <c r="B141" s="1"/>
      <c r="C141" s="1"/>
      <c r="D141" s="1"/>
      <c r="E141" s="2"/>
      <c r="F141" s="2"/>
      <c r="G141" s="3"/>
      <c r="H141" s="2"/>
      <c r="I141" s="2"/>
      <c r="J141" s="1"/>
    </row>
    <row r="142" spans="1:10" x14ac:dyDescent="0.25">
      <c r="A142" s="1"/>
      <c r="B142" s="1"/>
      <c r="C142" s="1"/>
      <c r="D142" s="1"/>
      <c r="E142" s="2"/>
      <c r="F142" s="2"/>
      <c r="G142" s="3"/>
      <c r="H142" s="2"/>
      <c r="I142" s="2"/>
      <c r="J142" s="1"/>
    </row>
    <row r="143" spans="1:10" x14ac:dyDescent="0.25">
      <c r="A143" s="1"/>
    </row>
  </sheetData>
  <mergeCells count="5">
    <mergeCell ref="B5:J5"/>
    <mergeCell ref="B7:J7"/>
    <mergeCell ref="B1:J1"/>
    <mergeCell ref="B2:J2"/>
    <mergeCell ref="B3:J3"/>
  </mergeCells>
  <pageMargins left="0.7" right="0.7" top="0.75" bottom="0.75" header="0.3" footer="0.3"/>
  <pageSetup scale="8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MAYO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Nivia Altagracia Del Orbe Morales</cp:lastModifiedBy>
  <dcterms:created xsi:type="dcterms:W3CDTF">2021-06-08T18:41:30Z</dcterms:created>
  <dcterms:modified xsi:type="dcterms:W3CDTF">2021-07-13T15:44:49Z</dcterms:modified>
</cp:coreProperties>
</file>