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DICIEMBRE 2023\"/>
    </mc:Choice>
  </mc:AlternateContent>
  <bookViews>
    <workbookView xWindow="0" yWindow="0" windowWidth="19200" windowHeight="11595" tabRatio="583"/>
  </bookViews>
  <sheets>
    <sheet name="DICIEMBRE 2023" sheetId="36" r:id="rId1"/>
  </sheets>
  <definedNames>
    <definedName name="_xlnm._FilterDatabase" localSheetId="0" hidden="1">'DICIEMBRE 2023'!$A$1:$AP$752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66" i="36" l="1"/>
  <c r="AP566" i="36"/>
  <c r="AN567" i="36"/>
  <c r="AO567" i="36" s="1"/>
  <c r="AP567" i="36" s="1"/>
  <c r="AP753" i="36" l="1"/>
  <c r="AN751" i="36"/>
  <c r="AO751" i="36" s="1"/>
  <c r="AP751" i="36" s="1"/>
  <c r="AN750" i="36"/>
  <c r="AO750" i="36" s="1"/>
  <c r="AP750" i="36" s="1"/>
  <c r="AN749" i="36"/>
  <c r="AO749" i="36" s="1"/>
  <c r="AP749" i="36" s="1"/>
  <c r="AN748" i="36"/>
  <c r="AO748" i="36" s="1"/>
  <c r="AP748" i="36" s="1"/>
  <c r="AN747" i="36"/>
  <c r="AO747" i="36" s="1"/>
  <c r="AP747" i="36" s="1"/>
  <c r="AN746" i="36"/>
  <c r="AO746" i="36" s="1"/>
  <c r="AP746" i="36" s="1"/>
  <c r="AN745" i="36"/>
  <c r="AO745" i="36" s="1"/>
  <c r="AP745" i="36" s="1"/>
  <c r="AN744" i="36"/>
  <c r="AO744" i="36" s="1"/>
  <c r="AP744" i="36" s="1"/>
  <c r="AN743" i="36"/>
  <c r="AO743" i="36" s="1"/>
  <c r="AP743" i="36" s="1"/>
  <c r="AN742" i="36"/>
  <c r="AO742" i="36" s="1"/>
  <c r="AP742" i="36" s="1"/>
  <c r="AN741" i="36"/>
  <c r="AO741" i="36" s="1"/>
  <c r="AP741" i="36" s="1"/>
  <c r="AN740" i="36"/>
  <c r="AO740" i="36" s="1"/>
  <c r="AP740" i="36" s="1"/>
  <c r="AN739" i="36"/>
  <c r="AO739" i="36" s="1"/>
  <c r="AP739" i="36" s="1"/>
  <c r="AN738" i="36"/>
  <c r="AO738" i="36" s="1"/>
  <c r="AP738" i="36" s="1"/>
  <c r="AN737" i="36"/>
  <c r="AO737" i="36" s="1"/>
  <c r="AP737" i="36" s="1"/>
  <c r="AN736" i="36"/>
  <c r="AO736" i="36" s="1"/>
  <c r="AP736" i="36" s="1"/>
  <c r="AN735" i="36"/>
  <c r="AO735" i="36" s="1"/>
  <c r="AP735" i="36" s="1"/>
  <c r="AN734" i="36"/>
  <c r="AO734" i="36" s="1"/>
  <c r="AP734" i="36" s="1"/>
  <c r="AN733" i="36"/>
  <c r="AO733" i="36" s="1"/>
  <c r="AP733" i="36" s="1"/>
  <c r="AN732" i="36"/>
  <c r="AO732" i="36" s="1"/>
  <c r="AP732" i="36" s="1"/>
  <c r="AN731" i="36"/>
  <c r="AO731" i="36" s="1"/>
  <c r="AP731" i="36" s="1"/>
  <c r="AN730" i="36"/>
  <c r="AO730" i="36" s="1"/>
  <c r="AP730" i="36" s="1"/>
  <c r="AN729" i="36"/>
  <c r="AO729" i="36" s="1"/>
  <c r="AP729" i="36" s="1"/>
  <c r="AN728" i="36"/>
  <c r="AO728" i="36" s="1"/>
  <c r="AP728" i="36" s="1"/>
  <c r="AN727" i="36"/>
  <c r="AO727" i="36" s="1"/>
  <c r="AP727" i="36" s="1"/>
  <c r="AN726" i="36"/>
  <c r="AO726" i="36" s="1"/>
  <c r="AP726" i="36" s="1"/>
  <c r="AN725" i="36"/>
  <c r="AO725" i="36" s="1"/>
  <c r="AP725" i="36" s="1"/>
  <c r="AN724" i="36"/>
  <c r="AO724" i="36" s="1"/>
  <c r="AP724" i="36" s="1"/>
  <c r="AN723" i="36"/>
  <c r="AO723" i="36" s="1"/>
  <c r="AP723" i="36" s="1"/>
  <c r="AN722" i="36"/>
  <c r="AO722" i="36" s="1"/>
  <c r="AP722" i="36" s="1"/>
  <c r="AN721" i="36"/>
  <c r="AO721" i="36" s="1"/>
  <c r="AP721" i="36" s="1"/>
  <c r="AN720" i="36"/>
  <c r="AO720" i="36" s="1"/>
  <c r="AP720" i="36" s="1"/>
  <c r="AN719" i="36"/>
  <c r="AO719" i="36" s="1"/>
  <c r="AP719" i="36" s="1"/>
  <c r="AN718" i="36"/>
  <c r="AO718" i="36" s="1"/>
  <c r="AP718" i="36" s="1"/>
  <c r="AN717" i="36"/>
  <c r="AO717" i="36" s="1"/>
  <c r="AP717" i="36" s="1"/>
  <c r="AN716" i="36"/>
  <c r="AO716" i="36" s="1"/>
  <c r="AP716" i="36" s="1"/>
  <c r="AN715" i="36"/>
  <c r="AO715" i="36" s="1"/>
  <c r="AP715" i="36" s="1"/>
  <c r="AN714" i="36"/>
  <c r="AO714" i="36" s="1"/>
  <c r="AP714" i="36" s="1"/>
  <c r="AN713" i="36"/>
  <c r="AO713" i="36" s="1"/>
  <c r="AP713" i="36" s="1"/>
  <c r="AN712" i="36"/>
  <c r="AO712" i="36" s="1"/>
  <c r="AP712" i="36" s="1"/>
  <c r="AN711" i="36"/>
  <c r="AO711" i="36" s="1"/>
  <c r="AP711" i="36" s="1"/>
  <c r="AN710" i="36"/>
  <c r="AO710" i="36" s="1"/>
  <c r="AP710" i="36" s="1"/>
  <c r="AN709" i="36"/>
  <c r="AO709" i="36" s="1"/>
  <c r="AP709" i="36" s="1"/>
  <c r="AN708" i="36"/>
  <c r="AO708" i="36" s="1"/>
  <c r="AP708" i="36" s="1"/>
  <c r="AN707" i="36"/>
  <c r="AO707" i="36" s="1"/>
  <c r="AP707" i="36" s="1"/>
  <c r="AN706" i="36"/>
  <c r="AO706" i="36" s="1"/>
  <c r="AP706" i="36" s="1"/>
  <c r="AN705" i="36"/>
  <c r="AO705" i="36" s="1"/>
  <c r="AP705" i="36" s="1"/>
  <c r="AN704" i="36"/>
  <c r="AO704" i="36" s="1"/>
  <c r="AP704" i="36" s="1"/>
  <c r="AN703" i="36"/>
  <c r="AO703" i="36" s="1"/>
  <c r="AP703" i="36" s="1"/>
  <c r="AN702" i="36"/>
  <c r="AO702" i="36" s="1"/>
  <c r="AP702" i="36" s="1"/>
  <c r="AN701" i="36"/>
  <c r="AO701" i="36" s="1"/>
  <c r="AP701" i="36" s="1"/>
  <c r="AN700" i="36"/>
  <c r="AO700" i="36" s="1"/>
  <c r="AP700" i="36" s="1"/>
  <c r="AN699" i="36"/>
  <c r="AO699" i="36" s="1"/>
  <c r="AP699" i="36" s="1"/>
  <c r="AN698" i="36"/>
  <c r="AO698" i="36" s="1"/>
  <c r="AP698" i="36" s="1"/>
  <c r="AN697" i="36"/>
  <c r="AO697" i="36" s="1"/>
  <c r="AP697" i="36" s="1"/>
  <c r="AN696" i="36"/>
  <c r="AO696" i="36" s="1"/>
  <c r="AP696" i="36" s="1"/>
  <c r="AN695" i="36"/>
  <c r="AO695" i="36" s="1"/>
  <c r="AP695" i="36" s="1"/>
  <c r="AN694" i="36"/>
  <c r="AO694" i="36" s="1"/>
  <c r="AP694" i="36" s="1"/>
  <c r="AN693" i="36"/>
  <c r="AO693" i="36" s="1"/>
  <c r="AP693" i="36" s="1"/>
  <c r="AN692" i="36"/>
  <c r="AO692" i="36" s="1"/>
  <c r="AP692" i="36" s="1"/>
  <c r="AN691" i="36"/>
  <c r="AO691" i="36" s="1"/>
  <c r="AP691" i="36" s="1"/>
  <c r="AN690" i="36"/>
  <c r="AO690" i="36" s="1"/>
  <c r="AP690" i="36" s="1"/>
  <c r="AN689" i="36"/>
  <c r="AO689" i="36" s="1"/>
  <c r="AP689" i="36" s="1"/>
  <c r="AN688" i="36"/>
  <c r="AO688" i="36" s="1"/>
  <c r="AP688" i="36" s="1"/>
  <c r="AN687" i="36"/>
  <c r="AO687" i="36" s="1"/>
  <c r="AP687" i="36" s="1"/>
  <c r="AN685" i="36"/>
  <c r="AO685" i="36" s="1"/>
  <c r="AP685" i="36" s="1"/>
  <c r="AN684" i="36"/>
  <c r="AO684" i="36" s="1"/>
  <c r="AP684" i="36" s="1"/>
  <c r="AN683" i="36"/>
  <c r="AO683" i="36" s="1"/>
  <c r="AP683" i="36" s="1"/>
  <c r="AN682" i="36"/>
  <c r="AO682" i="36" s="1"/>
  <c r="AP682" i="36" s="1"/>
  <c r="AN681" i="36"/>
  <c r="AO681" i="36" s="1"/>
  <c r="AP681" i="36" s="1"/>
  <c r="AN680" i="36"/>
  <c r="AO680" i="36" s="1"/>
  <c r="AP680" i="36" s="1"/>
  <c r="AN679" i="36"/>
  <c r="AO679" i="36" s="1"/>
  <c r="AP679" i="36" s="1"/>
  <c r="AN678" i="36"/>
  <c r="AO678" i="36" s="1"/>
  <c r="AP678" i="36" s="1"/>
  <c r="AN677" i="36"/>
  <c r="AO677" i="36" s="1"/>
  <c r="AP677" i="36" s="1"/>
  <c r="AN676" i="36"/>
  <c r="AO676" i="36" s="1"/>
  <c r="AP676" i="36" s="1"/>
  <c r="AN675" i="36"/>
  <c r="AO675" i="36" s="1"/>
  <c r="AP675" i="36" s="1"/>
  <c r="AN674" i="36"/>
  <c r="AO674" i="36" s="1"/>
  <c r="AP674" i="36" s="1"/>
  <c r="AN673" i="36"/>
  <c r="AO673" i="36" s="1"/>
  <c r="AP673" i="36" s="1"/>
  <c r="AN672" i="36"/>
  <c r="AO672" i="36" s="1"/>
  <c r="AP672" i="36" s="1"/>
  <c r="AN671" i="36"/>
  <c r="AO671" i="36" s="1"/>
  <c r="AP671" i="36" s="1"/>
  <c r="AN670" i="36"/>
  <c r="AO670" i="36" s="1"/>
  <c r="AP670" i="36" s="1"/>
  <c r="AP669" i="36"/>
  <c r="AN669" i="36"/>
  <c r="AN668" i="36"/>
  <c r="AO668" i="36" s="1"/>
  <c r="AP668" i="36" s="1"/>
  <c r="AN667" i="36"/>
  <c r="AO667" i="36" s="1"/>
  <c r="AP667" i="36" s="1"/>
  <c r="AN666" i="36"/>
  <c r="AO666" i="36" s="1"/>
  <c r="AP666" i="36" s="1"/>
  <c r="AN665" i="36"/>
  <c r="AO665" i="36" s="1"/>
  <c r="AP665" i="36" s="1"/>
  <c r="AN664" i="36"/>
  <c r="AO664" i="36" s="1"/>
  <c r="AP664" i="36" s="1"/>
  <c r="AN663" i="36"/>
  <c r="AO663" i="36" s="1"/>
  <c r="AP663" i="36" s="1"/>
  <c r="AN662" i="36"/>
  <c r="AO662" i="36" s="1"/>
  <c r="AP662" i="36" s="1"/>
  <c r="AN661" i="36"/>
  <c r="AO661" i="36" s="1"/>
  <c r="AP661" i="36" s="1"/>
  <c r="AN660" i="36"/>
  <c r="AO660" i="36" s="1"/>
  <c r="AP660" i="36" s="1"/>
  <c r="AN659" i="36"/>
  <c r="AO659" i="36" s="1"/>
  <c r="AP659" i="36" s="1"/>
  <c r="AN658" i="36"/>
  <c r="AO658" i="36" s="1"/>
  <c r="AP658" i="36" s="1"/>
  <c r="AN657" i="36"/>
  <c r="AO657" i="36" s="1"/>
  <c r="AP657" i="36" s="1"/>
  <c r="AN656" i="36"/>
  <c r="AO656" i="36" s="1"/>
  <c r="AP656" i="36" s="1"/>
  <c r="AN655" i="36"/>
  <c r="AO655" i="36" s="1"/>
  <c r="AP655" i="36" s="1"/>
  <c r="AN654" i="36"/>
  <c r="AO654" i="36" s="1"/>
  <c r="AP654" i="36" s="1"/>
  <c r="AN653" i="36"/>
  <c r="AO653" i="36" s="1"/>
  <c r="AP653" i="36" s="1"/>
  <c r="AN652" i="36"/>
  <c r="AO652" i="36" s="1"/>
  <c r="AP652" i="36" s="1"/>
  <c r="AN651" i="36"/>
  <c r="AO651" i="36" s="1"/>
  <c r="AP651" i="36" s="1"/>
  <c r="AN650" i="36"/>
  <c r="AO650" i="36" s="1"/>
  <c r="AP650" i="36" s="1"/>
  <c r="AN649" i="36"/>
  <c r="AO649" i="36" s="1"/>
  <c r="AP649" i="36" s="1"/>
  <c r="AN648" i="36"/>
  <c r="AO648" i="36" s="1"/>
  <c r="AP648" i="36" s="1"/>
  <c r="AN647" i="36"/>
  <c r="AO647" i="36" s="1"/>
  <c r="AP647" i="36" s="1"/>
  <c r="AN646" i="36"/>
  <c r="AO646" i="36" s="1"/>
  <c r="AP646" i="36" s="1"/>
  <c r="AN645" i="36"/>
  <c r="AO645" i="36" s="1"/>
  <c r="AP645" i="36" s="1"/>
  <c r="AN644" i="36"/>
  <c r="AO644" i="36" s="1"/>
  <c r="AP644" i="36" s="1"/>
  <c r="AN643" i="36"/>
  <c r="AO643" i="36" s="1"/>
  <c r="AP643" i="36" s="1"/>
  <c r="AN642" i="36"/>
  <c r="AO642" i="36" s="1"/>
  <c r="AP642" i="36" s="1"/>
  <c r="AN641" i="36"/>
  <c r="AO641" i="36" s="1"/>
  <c r="AP641" i="36" s="1"/>
  <c r="AN640" i="36"/>
  <c r="AO640" i="36" s="1"/>
  <c r="AP640" i="36" s="1"/>
  <c r="AN639" i="36"/>
  <c r="AO639" i="36" s="1"/>
  <c r="AP639" i="36" s="1"/>
  <c r="AN638" i="36"/>
  <c r="AO638" i="36" s="1"/>
  <c r="AP638" i="36" s="1"/>
  <c r="AN637" i="36"/>
  <c r="AO637" i="36" s="1"/>
  <c r="AP637" i="36" s="1"/>
  <c r="AP636" i="36"/>
  <c r="AN636" i="36"/>
  <c r="AP635" i="36"/>
  <c r="AN635" i="36"/>
  <c r="AN634" i="36"/>
  <c r="AO634" i="36" s="1"/>
  <c r="AP634" i="36" s="1"/>
  <c r="AN633" i="36"/>
  <c r="AO633" i="36" s="1"/>
  <c r="AP633" i="36" s="1"/>
  <c r="AP632" i="36"/>
  <c r="AN632" i="36"/>
  <c r="AP631" i="36"/>
  <c r="AN631" i="36"/>
  <c r="AP630" i="36"/>
  <c r="AN630" i="36"/>
  <c r="AN629" i="36"/>
  <c r="AO629" i="36" s="1"/>
  <c r="AP629" i="36" s="1"/>
  <c r="AN628" i="36"/>
  <c r="AO628" i="36" s="1"/>
  <c r="AP628" i="36" s="1"/>
  <c r="AN627" i="36"/>
  <c r="AO627" i="36" s="1"/>
  <c r="AP627" i="36" s="1"/>
  <c r="AN626" i="36"/>
  <c r="AO626" i="36" s="1"/>
  <c r="AP626" i="36" s="1"/>
  <c r="AN625" i="36"/>
  <c r="AO625" i="36" s="1"/>
  <c r="AP625" i="36" s="1"/>
  <c r="AN624" i="36"/>
  <c r="AO624" i="36" s="1"/>
  <c r="AP624" i="36" s="1"/>
  <c r="AN623" i="36"/>
  <c r="AO623" i="36" s="1"/>
  <c r="AP623" i="36" s="1"/>
  <c r="AN622" i="36"/>
  <c r="AP622" i="36" s="1"/>
  <c r="AN621" i="36"/>
  <c r="AP621" i="36" s="1"/>
  <c r="AN620" i="36"/>
  <c r="AO620" i="36" s="1"/>
  <c r="AP620" i="36" s="1"/>
  <c r="AN619" i="36"/>
  <c r="AO619" i="36" s="1"/>
  <c r="AP619" i="36" s="1"/>
  <c r="AN618" i="36"/>
  <c r="AO618" i="36" s="1"/>
  <c r="AP618" i="36" s="1"/>
  <c r="AN617" i="36"/>
  <c r="AO617" i="36" s="1"/>
  <c r="AP617" i="36" s="1"/>
  <c r="AN616" i="36"/>
  <c r="AO616" i="36" s="1"/>
  <c r="AP616" i="36" s="1"/>
  <c r="AN615" i="36"/>
  <c r="AO615" i="36" s="1"/>
  <c r="AP615" i="36" s="1"/>
  <c r="AN614" i="36"/>
  <c r="AO614" i="36" s="1"/>
  <c r="AP614" i="36" s="1"/>
  <c r="AN613" i="36"/>
  <c r="AO613" i="36" s="1"/>
  <c r="AP613" i="36" s="1"/>
  <c r="AN612" i="36"/>
  <c r="AO612" i="36" s="1"/>
  <c r="AP612" i="36" s="1"/>
  <c r="AN611" i="36"/>
  <c r="AO611" i="36" s="1"/>
  <c r="AP611" i="36" s="1"/>
  <c r="AN610" i="36"/>
  <c r="AO610" i="36" s="1"/>
  <c r="AP610" i="36" s="1"/>
  <c r="AN609" i="36"/>
  <c r="AO609" i="36" s="1"/>
  <c r="AP609" i="36" s="1"/>
  <c r="AN608" i="36"/>
  <c r="AO608" i="36" s="1"/>
  <c r="AP608" i="36" s="1"/>
  <c r="AN607" i="36"/>
  <c r="AO607" i="36" s="1"/>
  <c r="AP607" i="36" s="1"/>
  <c r="AN606" i="36"/>
  <c r="AO606" i="36" s="1"/>
  <c r="AP606" i="36" s="1"/>
  <c r="AN605" i="36"/>
  <c r="AO605" i="36" s="1"/>
  <c r="AP605" i="36" s="1"/>
  <c r="AN604" i="36"/>
  <c r="AO604" i="36" s="1"/>
  <c r="AP604" i="36" s="1"/>
  <c r="AN603" i="36"/>
  <c r="AO603" i="36" s="1"/>
  <c r="AP603" i="36" s="1"/>
  <c r="AN602" i="36"/>
  <c r="AO602" i="36" s="1"/>
  <c r="AP602" i="36" s="1"/>
  <c r="AN601" i="36"/>
  <c r="AO601" i="36" s="1"/>
  <c r="AP601" i="36" s="1"/>
  <c r="AN600" i="36"/>
  <c r="AO600" i="36" s="1"/>
  <c r="AP600" i="36" s="1"/>
  <c r="AN599" i="36"/>
  <c r="AO599" i="36" s="1"/>
  <c r="AP599" i="36" s="1"/>
  <c r="AN598" i="36"/>
  <c r="AO598" i="36" s="1"/>
  <c r="AP598" i="36" s="1"/>
  <c r="AN597" i="36"/>
  <c r="AO597" i="36" s="1"/>
  <c r="AP597" i="36" s="1"/>
  <c r="AN596" i="36"/>
  <c r="AO596" i="36" s="1"/>
  <c r="AP596" i="36" s="1"/>
  <c r="AN595" i="36"/>
  <c r="AO595" i="36" s="1"/>
  <c r="AP595" i="36" s="1"/>
  <c r="AN594" i="36"/>
  <c r="AO594" i="36" s="1"/>
  <c r="AP594" i="36" s="1"/>
  <c r="AN593" i="36"/>
  <c r="AO593" i="36" s="1"/>
  <c r="AP593" i="36" s="1"/>
  <c r="AN592" i="36"/>
  <c r="AO592" i="36" s="1"/>
  <c r="AP592" i="36" s="1"/>
  <c r="AN591" i="36"/>
  <c r="AO591" i="36" s="1"/>
  <c r="AP591" i="36" s="1"/>
  <c r="AN590" i="36"/>
  <c r="AO590" i="36" s="1"/>
  <c r="AP590" i="36" s="1"/>
  <c r="AN589" i="36"/>
  <c r="AO589" i="36" s="1"/>
  <c r="AP589" i="36" s="1"/>
  <c r="AN588" i="36"/>
  <c r="AO588" i="36" s="1"/>
  <c r="AP588" i="36" s="1"/>
  <c r="AN587" i="36"/>
  <c r="AO587" i="36" s="1"/>
  <c r="AP587" i="36" s="1"/>
  <c r="AN586" i="36"/>
  <c r="AP586" i="36" s="1"/>
  <c r="AN585" i="36"/>
  <c r="AO585" i="36" s="1"/>
  <c r="AP585" i="36" s="1"/>
  <c r="AN584" i="36"/>
  <c r="AO584" i="36" s="1"/>
  <c r="AP584" i="36" s="1"/>
  <c r="AN583" i="36"/>
  <c r="AO583" i="36" s="1"/>
  <c r="AP583" i="36" s="1"/>
  <c r="AN582" i="36"/>
  <c r="AO582" i="36" s="1"/>
  <c r="AP582" i="36" s="1"/>
  <c r="AN581" i="36"/>
  <c r="AO581" i="36" s="1"/>
  <c r="AP581" i="36" s="1"/>
  <c r="AN580" i="36"/>
  <c r="AO580" i="36" s="1"/>
  <c r="AP580" i="36" s="1"/>
  <c r="AN579" i="36"/>
  <c r="AO579" i="36" s="1"/>
  <c r="AP579" i="36" s="1"/>
  <c r="AN578" i="36"/>
  <c r="AO578" i="36" s="1"/>
  <c r="AP578" i="36" s="1"/>
  <c r="AN577" i="36"/>
  <c r="AO577" i="36" s="1"/>
  <c r="AP577" i="36" s="1"/>
  <c r="AN576" i="36"/>
  <c r="AO576" i="36" s="1"/>
  <c r="AP576" i="36" s="1"/>
  <c r="AN575" i="36"/>
  <c r="AO575" i="36" s="1"/>
  <c r="AP575" i="36" s="1"/>
  <c r="AN574" i="36"/>
  <c r="AO574" i="36" s="1"/>
  <c r="AP574" i="36" s="1"/>
  <c r="AN573" i="36"/>
  <c r="AO573" i="36" s="1"/>
  <c r="AP573" i="36" s="1"/>
  <c r="AN572" i="36"/>
  <c r="AO572" i="36" s="1"/>
  <c r="AP572" i="36" s="1"/>
  <c r="AN571" i="36"/>
  <c r="AO571" i="36" s="1"/>
  <c r="AP571" i="36" s="1"/>
  <c r="AN570" i="36"/>
  <c r="AO570" i="36" s="1"/>
  <c r="AP570" i="36" s="1"/>
  <c r="AN569" i="36"/>
  <c r="AO569" i="36" s="1"/>
  <c r="AP569" i="36" s="1"/>
  <c r="AN568" i="36"/>
  <c r="AO568" i="36" s="1"/>
  <c r="AP568" i="36" s="1"/>
  <c r="AN565" i="36"/>
  <c r="AO565" i="36" s="1"/>
  <c r="AP565" i="36" s="1"/>
  <c r="AN564" i="36"/>
  <c r="AO564" i="36" s="1"/>
  <c r="AP564" i="36" s="1"/>
  <c r="AN563" i="36"/>
  <c r="AO563" i="36" s="1"/>
  <c r="AP563" i="36" s="1"/>
  <c r="AN562" i="36"/>
  <c r="AO562" i="36" s="1"/>
  <c r="AP562" i="36" s="1"/>
  <c r="AN561" i="36"/>
  <c r="AO561" i="36" s="1"/>
  <c r="AP561" i="36" s="1"/>
  <c r="AN560" i="36"/>
  <c r="AO560" i="36" s="1"/>
  <c r="AP560" i="36" s="1"/>
  <c r="AN559" i="36"/>
  <c r="AN558" i="36"/>
  <c r="AO558" i="36" s="1"/>
  <c r="AP558" i="36" s="1"/>
  <c r="AO557" i="36"/>
  <c r="AP557" i="36" s="1"/>
  <c r="AN556" i="36"/>
  <c r="AO556" i="36" s="1"/>
  <c r="AP556" i="36" s="1"/>
  <c r="AN555" i="36"/>
  <c r="AO555" i="36" s="1"/>
  <c r="AP555" i="36" s="1"/>
  <c r="AN554" i="36"/>
  <c r="AO554" i="36" s="1"/>
  <c r="AP554" i="36" s="1"/>
  <c r="AN309" i="36"/>
  <c r="AO309" i="36" s="1"/>
  <c r="AP309" i="36" s="1"/>
  <c r="AN552" i="36"/>
  <c r="AO552" i="36" s="1"/>
  <c r="AP552" i="36" s="1"/>
  <c r="AN551" i="36"/>
  <c r="AO551" i="36" s="1"/>
  <c r="AP551" i="36" s="1"/>
  <c r="AN550" i="36"/>
  <c r="AP550" i="36" s="1"/>
  <c r="AN549" i="36"/>
  <c r="AP549" i="36" s="1"/>
  <c r="AN526" i="36"/>
  <c r="AO526" i="36" s="1"/>
  <c r="AP526" i="36" s="1"/>
  <c r="AN527" i="36"/>
  <c r="AO527" i="36" s="1"/>
  <c r="AP527" i="36" s="1"/>
  <c r="AN528" i="36"/>
  <c r="AO528" i="36" s="1"/>
  <c r="AP528" i="36" s="1"/>
  <c r="AN529" i="36"/>
  <c r="AO529" i="36" s="1"/>
  <c r="AP529" i="36" s="1"/>
  <c r="AN530" i="36"/>
  <c r="AO530" i="36" s="1"/>
  <c r="AP530" i="36" s="1"/>
  <c r="AN531" i="36"/>
  <c r="AO531" i="36" s="1"/>
  <c r="AP531" i="36" s="1"/>
  <c r="AN532" i="36"/>
  <c r="AO532" i="36" s="1"/>
  <c r="AP532" i="36" s="1"/>
  <c r="AN533" i="36"/>
  <c r="AO533" i="36" s="1"/>
  <c r="AP533" i="36" s="1"/>
  <c r="AN534" i="36"/>
  <c r="AO534" i="36" s="1"/>
  <c r="AP534" i="36" s="1"/>
  <c r="AN535" i="36"/>
  <c r="AO535" i="36" s="1"/>
  <c r="AP535" i="36" s="1"/>
  <c r="AN536" i="36"/>
  <c r="AO536" i="36" s="1"/>
  <c r="AP536" i="36" s="1"/>
  <c r="AN537" i="36"/>
  <c r="AO537" i="36" s="1"/>
  <c r="AP537" i="36" s="1"/>
  <c r="AN538" i="36"/>
  <c r="AO538" i="36" s="1"/>
  <c r="AP538" i="36" s="1"/>
  <c r="AN539" i="36"/>
  <c r="AO539" i="36" s="1"/>
  <c r="AP539" i="36" s="1"/>
  <c r="AN540" i="36"/>
  <c r="AO540" i="36" s="1"/>
  <c r="AP540" i="36" s="1"/>
  <c r="AN541" i="36"/>
  <c r="AO541" i="36" s="1"/>
  <c r="AP541" i="36" s="1"/>
  <c r="AP542" i="36"/>
  <c r="AN542" i="36"/>
  <c r="AP543" i="36"/>
  <c r="AN543" i="36"/>
  <c r="AP544" i="36"/>
  <c r="AN544" i="36"/>
  <c r="AP545" i="36"/>
  <c r="AN545" i="36"/>
  <c r="AN546" i="36"/>
  <c r="AO546" i="36" s="1"/>
  <c r="AP546" i="36" s="1"/>
  <c r="AN547" i="36"/>
  <c r="AO547" i="36" s="1"/>
  <c r="AP547" i="36" s="1"/>
  <c r="AN548" i="36"/>
  <c r="AO548" i="36" s="1"/>
  <c r="AP548" i="36" s="1"/>
  <c r="AN525" i="36"/>
  <c r="AO525" i="36" s="1"/>
  <c r="AP525" i="36" s="1"/>
  <c r="AN524" i="36"/>
  <c r="AO524" i="36" s="1"/>
  <c r="AP524" i="36" s="1"/>
  <c r="AN523" i="36"/>
  <c r="AO523" i="36" s="1"/>
  <c r="AP523" i="36" s="1"/>
  <c r="AN522" i="36"/>
  <c r="AO522" i="36" s="1"/>
  <c r="AP522" i="36" s="1"/>
  <c r="AN521" i="36"/>
  <c r="AO521" i="36" s="1"/>
  <c r="AP521" i="36" s="1"/>
  <c r="AN520" i="36"/>
  <c r="AO520" i="36" s="1"/>
  <c r="AP520" i="36" s="1"/>
  <c r="AN519" i="36"/>
  <c r="AO519" i="36" s="1"/>
  <c r="AP519" i="36" s="1"/>
  <c r="AN518" i="36"/>
  <c r="AO518" i="36" s="1"/>
  <c r="AP518" i="36" s="1"/>
  <c r="AN517" i="36"/>
  <c r="AO517" i="36" s="1"/>
  <c r="AP517" i="36" s="1"/>
  <c r="AN516" i="36"/>
  <c r="AO516" i="36" s="1"/>
  <c r="AP516" i="36" s="1"/>
  <c r="AN515" i="36"/>
  <c r="AO515" i="36" s="1"/>
  <c r="AP515" i="36" s="1"/>
  <c r="AN514" i="36"/>
  <c r="AO514" i="36" s="1"/>
  <c r="AP514" i="36" s="1"/>
  <c r="AN513" i="36"/>
  <c r="AO513" i="36" s="1"/>
  <c r="AP513" i="36" s="1"/>
  <c r="AN512" i="36"/>
  <c r="AO512" i="36" s="1"/>
  <c r="AP512" i="36" s="1"/>
  <c r="AN511" i="36"/>
  <c r="AO511" i="36" s="1"/>
  <c r="AP511" i="36" s="1"/>
  <c r="AN510" i="36"/>
  <c r="AO510" i="36" s="1"/>
  <c r="AP510" i="36" s="1"/>
  <c r="AN509" i="36"/>
  <c r="AO509" i="36" s="1"/>
  <c r="AP509" i="36" s="1"/>
  <c r="AN508" i="36"/>
  <c r="AO508" i="36" s="1"/>
  <c r="AP508" i="36" s="1"/>
  <c r="AN507" i="36"/>
  <c r="AO507" i="36" s="1"/>
  <c r="AP507" i="36" s="1"/>
  <c r="AN506" i="36"/>
  <c r="AO506" i="36" s="1"/>
  <c r="AP506" i="36" s="1"/>
  <c r="AN505" i="36"/>
  <c r="AO505" i="36" s="1"/>
  <c r="AP505" i="36" s="1"/>
  <c r="AN504" i="36"/>
  <c r="AO504" i="36" s="1"/>
  <c r="AP504" i="36" s="1"/>
  <c r="AN503" i="36"/>
  <c r="AO503" i="36" s="1"/>
  <c r="AP503" i="36" s="1"/>
  <c r="AN502" i="36"/>
  <c r="AO502" i="36" s="1"/>
  <c r="AP502" i="36" s="1"/>
  <c r="AN501" i="36"/>
  <c r="AO501" i="36" s="1"/>
  <c r="AP501" i="36" s="1"/>
  <c r="AN500" i="36"/>
  <c r="AO500" i="36" s="1"/>
  <c r="AP500" i="36" s="1"/>
  <c r="AN499" i="36"/>
  <c r="AO499" i="36" s="1"/>
  <c r="AP499" i="36" s="1"/>
  <c r="AN498" i="36"/>
  <c r="AO498" i="36" s="1"/>
  <c r="AP498" i="36" s="1"/>
  <c r="AN497" i="36"/>
  <c r="AO497" i="36" s="1"/>
  <c r="AP497" i="36" s="1"/>
  <c r="AN496" i="36"/>
  <c r="AO496" i="36" s="1"/>
  <c r="AP496" i="36" s="1"/>
  <c r="AN495" i="36"/>
  <c r="AO495" i="36" s="1"/>
  <c r="AP495" i="36" s="1"/>
  <c r="AN494" i="36"/>
  <c r="AO494" i="36" s="1"/>
  <c r="AP494" i="36" s="1"/>
  <c r="AN493" i="36"/>
  <c r="AO493" i="36" s="1"/>
  <c r="AP493" i="36" s="1"/>
  <c r="AN492" i="36"/>
  <c r="AO492" i="36" s="1"/>
  <c r="AP492" i="36" s="1"/>
  <c r="AN491" i="36"/>
  <c r="AO491" i="36" s="1"/>
  <c r="AP491" i="36" s="1"/>
  <c r="AN490" i="36"/>
  <c r="AO490" i="36" s="1"/>
  <c r="AP490" i="36" s="1"/>
  <c r="AO489" i="36"/>
  <c r="AP489" i="36" s="1"/>
  <c r="AO488" i="36"/>
  <c r="AP488" i="36" s="1"/>
  <c r="AN487" i="36"/>
  <c r="AO487" i="36" s="1"/>
  <c r="AP487" i="36" s="1"/>
  <c r="AN486" i="36"/>
  <c r="AO486" i="36" s="1"/>
  <c r="AP486" i="36" s="1"/>
  <c r="AN485" i="36"/>
  <c r="AO485" i="36" s="1"/>
  <c r="AP485" i="36" s="1"/>
  <c r="AN484" i="36"/>
  <c r="AO484" i="36" s="1"/>
  <c r="AP484" i="36" s="1"/>
  <c r="AN483" i="36"/>
  <c r="AO483" i="36" s="1"/>
  <c r="AP483" i="36" s="1"/>
  <c r="AN482" i="36"/>
  <c r="AO482" i="36" s="1"/>
  <c r="AP482" i="36" s="1"/>
  <c r="AN481" i="36"/>
  <c r="AO481" i="36" s="1"/>
  <c r="AP481" i="36" s="1"/>
  <c r="AN480" i="36"/>
  <c r="AO480" i="36" s="1"/>
  <c r="AP480" i="36" s="1"/>
  <c r="AN479" i="36"/>
  <c r="AO479" i="36" s="1"/>
  <c r="AP479" i="36" s="1"/>
  <c r="AN478" i="36"/>
  <c r="AO478" i="36" s="1"/>
  <c r="AP478" i="36" s="1"/>
  <c r="AN477" i="36"/>
  <c r="AO477" i="36" s="1"/>
  <c r="AP477" i="36" s="1"/>
  <c r="AN476" i="36"/>
  <c r="AO476" i="36" s="1"/>
  <c r="AP476" i="36" s="1"/>
  <c r="AN475" i="36"/>
  <c r="AO475" i="36" s="1"/>
  <c r="AP475" i="36" s="1"/>
  <c r="AN474" i="36"/>
  <c r="AO474" i="36" s="1"/>
  <c r="AP474" i="36" s="1"/>
  <c r="AN473" i="36"/>
  <c r="AO473" i="36" s="1"/>
  <c r="AP473" i="36" s="1"/>
  <c r="AN472" i="36"/>
  <c r="AO472" i="36" s="1"/>
  <c r="AP472" i="36" s="1"/>
  <c r="AN471" i="36"/>
  <c r="AO471" i="36" s="1"/>
  <c r="AP471" i="36" s="1"/>
  <c r="AN470" i="36"/>
  <c r="AO470" i="36" s="1"/>
  <c r="AP470" i="36" s="1"/>
  <c r="AN469" i="36"/>
  <c r="AO469" i="36" s="1"/>
  <c r="AP469" i="36" s="1"/>
  <c r="AN468" i="36"/>
  <c r="AO468" i="36" s="1"/>
  <c r="AP468" i="36" s="1"/>
  <c r="AN467" i="36"/>
  <c r="AO467" i="36" s="1"/>
  <c r="AP467" i="36" s="1"/>
  <c r="AN466" i="36"/>
  <c r="AO466" i="36" s="1"/>
  <c r="AP466" i="36" s="1"/>
  <c r="AN465" i="36"/>
  <c r="AO465" i="36" s="1"/>
  <c r="AP465" i="36" s="1"/>
  <c r="AN464" i="36"/>
  <c r="AO464" i="36" s="1"/>
  <c r="AP464" i="36" s="1"/>
  <c r="AN463" i="36"/>
  <c r="AO463" i="36" s="1"/>
  <c r="AP463" i="36" s="1"/>
  <c r="AN462" i="36"/>
  <c r="AO462" i="36" s="1"/>
  <c r="AP462" i="36" s="1"/>
  <c r="AN461" i="36"/>
  <c r="AO461" i="36" s="1"/>
  <c r="AP461" i="36" s="1"/>
  <c r="AN460" i="36"/>
  <c r="AO460" i="36" s="1"/>
  <c r="AP460" i="36" s="1"/>
  <c r="AN459" i="36"/>
  <c r="AO459" i="36" s="1"/>
  <c r="AP459" i="36" s="1"/>
  <c r="AN458" i="36"/>
  <c r="AO458" i="36" s="1"/>
  <c r="AP458" i="36" s="1"/>
  <c r="AN457" i="36"/>
  <c r="AO457" i="36" s="1"/>
  <c r="AP457" i="36" s="1"/>
  <c r="AN456" i="36"/>
  <c r="AO456" i="36" s="1"/>
  <c r="AP456" i="36" s="1"/>
  <c r="AN455" i="36"/>
  <c r="AO455" i="36" s="1"/>
  <c r="AP455" i="36" s="1"/>
  <c r="AN454" i="36"/>
  <c r="AO454" i="36" s="1"/>
  <c r="AP454" i="36" s="1"/>
  <c r="AN453" i="36"/>
  <c r="AO453" i="36" s="1"/>
  <c r="AP453" i="36" s="1"/>
  <c r="AN452" i="36"/>
  <c r="AO452" i="36" s="1"/>
  <c r="AP452" i="36" s="1"/>
  <c r="AN451" i="36"/>
  <c r="AO451" i="36" s="1"/>
  <c r="AP451" i="36" s="1"/>
  <c r="AN450" i="36"/>
  <c r="AO450" i="36" s="1"/>
  <c r="AP450" i="36" s="1"/>
  <c r="AN449" i="36"/>
  <c r="AO449" i="36" s="1"/>
  <c r="AP449" i="36" s="1"/>
  <c r="AN448" i="36"/>
  <c r="AO448" i="36" s="1"/>
  <c r="AP448" i="36" s="1"/>
  <c r="AN447" i="36"/>
  <c r="AO447" i="36" s="1"/>
  <c r="AP447" i="36" s="1"/>
  <c r="AN446" i="36"/>
  <c r="AO446" i="36" s="1"/>
  <c r="AP446" i="36" s="1"/>
  <c r="AN445" i="36"/>
  <c r="AO445" i="36" s="1"/>
  <c r="AP445" i="36" s="1"/>
  <c r="AN444" i="36"/>
  <c r="AO444" i="36" s="1"/>
  <c r="AP444" i="36" s="1"/>
  <c r="AN443" i="36"/>
  <c r="AO443" i="36" s="1"/>
  <c r="AP443" i="36" s="1"/>
  <c r="AN442" i="36"/>
  <c r="AO442" i="36" s="1"/>
  <c r="AP442" i="36" s="1"/>
  <c r="AN441" i="36"/>
  <c r="AO441" i="36" s="1"/>
  <c r="AP441" i="36" s="1"/>
  <c r="AN440" i="36"/>
  <c r="AO440" i="36" s="1"/>
  <c r="AP440" i="36" s="1"/>
  <c r="AN439" i="36"/>
  <c r="AO439" i="36" s="1"/>
  <c r="AP439" i="36" s="1"/>
  <c r="AN438" i="36"/>
  <c r="AO438" i="36" s="1"/>
  <c r="AP438" i="36" s="1"/>
  <c r="AN437" i="36"/>
  <c r="AO437" i="36" s="1"/>
  <c r="AP437" i="36" s="1"/>
  <c r="AN436" i="36"/>
  <c r="AO436" i="36" s="1"/>
  <c r="AP436" i="36" s="1"/>
  <c r="AN435" i="36"/>
  <c r="AO435" i="36" s="1"/>
  <c r="AP435" i="36" s="1"/>
  <c r="AN434" i="36"/>
  <c r="AO434" i="36" s="1"/>
  <c r="AP434" i="36" s="1"/>
  <c r="AN433" i="36"/>
  <c r="AO433" i="36" s="1"/>
  <c r="AP433" i="36" s="1"/>
  <c r="AN432" i="36"/>
  <c r="AO432" i="36" s="1"/>
  <c r="AP432" i="36" s="1"/>
  <c r="AN431" i="36"/>
  <c r="AO431" i="36" s="1"/>
  <c r="AP431" i="36" s="1"/>
  <c r="AN430" i="36"/>
  <c r="AO430" i="36" s="1"/>
  <c r="AP430" i="36" s="1"/>
  <c r="AN429" i="36"/>
  <c r="AO429" i="36" s="1"/>
  <c r="AP429" i="36" s="1"/>
  <c r="AN428" i="36"/>
  <c r="AO428" i="36" s="1"/>
  <c r="AP428" i="36" s="1"/>
  <c r="AN427" i="36"/>
  <c r="AO427" i="36" s="1"/>
  <c r="AP427" i="36" s="1"/>
  <c r="AN426" i="36"/>
  <c r="AO426" i="36" s="1"/>
  <c r="AP426" i="36" s="1"/>
  <c r="AN425" i="36"/>
  <c r="AO425" i="36" s="1"/>
  <c r="AP425" i="36" s="1"/>
  <c r="AN424" i="36"/>
  <c r="AO424" i="36" s="1"/>
  <c r="AP424" i="36" s="1"/>
  <c r="AN423" i="36"/>
  <c r="AO423" i="36" s="1"/>
  <c r="AP423" i="36" s="1"/>
  <c r="AN422" i="36"/>
  <c r="AO422" i="36" s="1"/>
  <c r="AP422" i="36" s="1"/>
  <c r="AN421" i="36"/>
  <c r="AO421" i="36" s="1"/>
  <c r="AP421" i="36" s="1"/>
  <c r="AP420" i="36"/>
  <c r="AN420" i="36"/>
  <c r="AP419" i="36"/>
  <c r="AN419" i="36"/>
  <c r="AN418" i="36"/>
  <c r="AO418" i="36" s="1"/>
  <c r="AP418" i="36" s="1"/>
  <c r="AN417" i="36"/>
  <c r="AO417" i="36" s="1"/>
  <c r="AP417" i="36" s="1"/>
  <c r="AN416" i="36"/>
  <c r="AO416" i="36" s="1"/>
  <c r="AP416" i="36" s="1"/>
  <c r="AN415" i="36"/>
  <c r="AO415" i="36" s="1"/>
  <c r="AP415" i="36" s="1"/>
  <c r="AN414" i="36"/>
  <c r="AO414" i="36" s="1"/>
  <c r="AP414" i="36" s="1"/>
  <c r="AN413" i="36"/>
  <c r="AO413" i="36" s="1"/>
  <c r="AP413" i="36" s="1"/>
  <c r="AN412" i="36"/>
  <c r="AO412" i="36" s="1"/>
  <c r="AP412" i="36" s="1"/>
  <c r="AN411" i="36"/>
  <c r="AO411" i="36" s="1"/>
  <c r="AP411" i="36" s="1"/>
  <c r="AN410" i="36"/>
  <c r="AO410" i="36" s="1"/>
  <c r="AP410" i="36" s="1"/>
  <c r="AN409" i="36"/>
  <c r="AO409" i="36" s="1"/>
  <c r="AP409" i="36" s="1"/>
  <c r="AN408" i="36"/>
  <c r="AO408" i="36" s="1"/>
  <c r="AP408" i="36" s="1"/>
  <c r="AN407" i="36"/>
  <c r="AO407" i="36" s="1"/>
  <c r="AP407" i="36" s="1"/>
  <c r="AN406" i="36"/>
  <c r="AO406" i="36" s="1"/>
  <c r="AP406" i="36" s="1"/>
  <c r="AN405" i="36"/>
  <c r="AO405" i="36" s="1"/>
  <c r="AP405" i="36" s="1"/>
  <c r="AN404" i="36"/>
  <c r="AO404" i="36" s="1"/>
  <c r="AP404" i="36" s="1"/>
  <c r="AN403" i="36"/>
  <c r="AO403" i="36" s="1"/>
  <c r="AP403" i="36" s="1"/>
  <c r="AN402" i="36"/>
  <c r="AO402" i="36" s="1"/>
  <c r="AP402" i="36" s="1"/>
  <c r="AN401" i="36"/>
  <c r="AO401" i="36" s="1"/>
  <c r="AP401" i="36" s="1"/>
  <c r="AN400" i="36"/>
  <c r="AO400" i="36" s="1"/>
  <c r="AP400" i="36" s="1"/>
  <c r="AN399" i="36"/>
  <c r="AO399" i="36" s="1"/>
  <c r="AP399" i="36" s="1"/>
  <c r="AP398" i="36"/>
  <c r="AN398" i="36"/>
  <c r="AN397" i="36"/>
  <c r="AO397" i="36" s="1"/>
  <c r="AP397" i="36" s="1"/>
  <c r="AN396" i="36"/>
  <c r="AO396" i="36" s="1"/>
  <c r="AP396" i="36" s="1"/>
  <c r="AN395" i="36"/>
  <c r="AO395" i="36" s="1"/>
  <c r="AP395" i="36" s="1"/>
  <c r="AN394" i="36"/>
  <c r="AO394" i="36" s="1"/>
  <c r="AP394" i="36" s="1"/>
  <c r="AN393" i="36"/>
  <c r="AO393" i="36" s="1"/>
  <c r="AP393" i="36" s="1"/>
  <c r="AN392" i="36"/>
  <c r="AO392" i="36" s="1"/>
  <c r="AP392" i="36" s="1"/>
  <c r="AN391" i="36"/>
  <c r="AO391" i="36" s="1"/>
  <c r="AP391" i="36" s="1"/>
  <c r="AN390" i="36"/>
  <c r="AO390" i="36" s="1"/>
  <c r="AP390" i="36" s="1"/>
  <c r="AN389" i="36"/>
  <c r="AO389" i="36" s="1"/>
  <c r="AP389" i="36" s="1"/>
  <c r="AN388" i="36"/>
  <c r="AO388" i="36" s="1"/>
  <c r="AP388" i="36" s="1"/>
  <c r="AN387" i="36"/>
  <c r="AO387" i="36" s="1"/>
  <c r="AP387" i="36" s="1"/>
  <c r="AN386" i="36"/>
  <c r="AO386" i="36" s="1"/>
  <c r="AP386" i="36" s="1"/>
  <c r="AN385" i="36"/>
  <c r="AO385" i="36" s="1"/>
  <c r="AP385" i="36" s="1"/>
  <c r="AN384" i="36"/>
  <c r="AO384" i="36" s="1"/>
  <c r="AP384" i="36" s="1"/>
  <c r="AN383" i="36"/>
  <c r="AO383" i="36" s="1"/>
  <c r="AP383" i="36" s="1"/>
  <c r="AN382" i="36"/>
  <c r="AO382" i="36" s="1"/>
  <c r="AP382" i="36" s="1"/>
  <c r="AN381" i="36"/>
  <c r="AO381" i="36" s="1"/>
  <c r="AP381" i="36" s="1"/>
  <c r="AN380" i="36"/>
  <c r="AO380" i="36" s="1"/>
  <c r="AP380" i="36" s="1"/>
  <c r="AN379" i="36"/>
  <c r="AO379" i="36" s="1"/>
  <c r="AP379" i="36" s="1"/>
  <c r="AN378" i="36"/>
  <c r="AO378" i="36" s="1"/>
  <c r="AP378" i="36" s="1"/>
  <c r="AN377" i="36"/>
  <c r="AO377" i="36" s="1"/>
  <c r="AP377" i="36" s="1"/>
  <c r="AN376" i="36"/>
  <c r="AO376" i="36" s="1"/>
  <c r="AP376" i="36" s="1"/>
  <c r="AN375" i="36"/>
  <c r="AO375" i="36" s="1"/>
  <c r="AP375" i="36" s="1"/>
  <c r="AN374" i="36"/>
  <c r="AO374" i="36" s="1"/>
  <c r="AP374" i="36" s="1"/>
  <c r="AN373" i="36"/>
  <c r="AO373" i="36" s="1"/>
  <c r="AP373" i="36" s="1"/>
  <c r="AN372" i="36"/>
  <c r="AO372" i="36" s="1"/>
  <c r="AP372" i="36" s="1"/>
  <c r="AN371" i="36"/>
  <c r="AO371" i="36" s="1"/>
  <c r="AP371" i="36" s="1"/>
  <c r="AN370" i="36"/>
  <c r="AO370" i="36" s="1"/>
  <c r="AP370" i="36" s="1"/>
  <c r="AN369" i="36"/>
  <c r="AO369" i="36" s="1"/>
  <c r="AP369" i="36" s="1"/>
  <c r="AN368" i="36"/>
  <c r="AO368" i="36" s="1"/>
  <c r="AP368" i="36" s="1"/>
  <c r="AN367" i="36"/>
  <c r="AO367" i="36" s="1"/>
  <c r="AP367" i="36" s="1"/>
  <c r="AN366" i="36"/>
  <c r="AO366" i="36" s="1"/>
  <c r="AP366" i="36" s="1"/>
  <c r="AN365" i="36"/>
  <c r="AO365" i="36" s="1"/>
  <c r="AP365" i="36" s="1"/>
  <c r="AN364" i="36"/>
  <c r="AO364" i="36" s="1"/>
  <c r="AP364" i="36" s="1"/>
  <c r="AN363" i="36"/>
  <c r="AO363" i="36" s="1"/>
  <c r="AP363" i="36" s="1"/>
  <c r="AN362" i="36"/>
  <c r="AO362" i="36" s="1"/>
  <c r="AP362" i="36" s="1"/>
  <c r="AN361" i="36"/>
  <c r="AO361" i="36" s="1"/>
  <c r="AP361" i="36" s="1"/>
  <c r="AN360" i="36"/>
  <c r="AO360" i="36" s="1"/>
  <c r="AP360" i="36" s="1"/>
  <c r="AN359" i="36"/>
  <c r="AO359" i="36" s="1"/>
  <c r="AP359" i="36" s="1"/>
  <c r="AN358" i="36"/>
  <c r="AO358" i="36" s="1"/>
  <c r="AP358" i="36" s="1"/>
  <c r="AN357" i="36"/>
  <c r="AO357" i="36" s="1"/>
  <c r="AP357" i="36" s="1"/>
  <c r="AN356" i="36"/>
  <c r="AO356" i="36" s="1"/>
  <c r="AP356" i="36" s="1"/>
  <c r="AN355" i="36"/>
  <c r="AO355" i="36" s="1"/>
  <c r="AP355" i="36" s="1"/>
  <c r="AN354" i="36"/>
  <c r="AO354" i="36" s="1"/>
  <c r="AP354" i="36" s="1"/>
  <c r="AN353" i="36"/>
  <c r="AO353" i="36" s="1"/>
  <c r="AP353" i="36" s="1"/>
  <c r="AN352" i="36"/>
  <c r="AO352" i="36" s="1"/>
  <c r="AP352" i="36" s="1"/>
  <c r="AN351" i="36"/>
  <c r="AO351" i="36" s="1"/>
  <c r="AP351" i="36" s="1"/>
  <c r="AN350" i="36"/>
  <c r="AO350" i="36" s="1"/>
  <c r="AP350" i="36" s="1"/>
  <c r="AN349" i="36"/>
  <c r="AO349" i="36" s="1"/>
  <c r="AP349" i="36" s="1"/>
  <c r="AN348" i="36"/>
  <c r="AO348" i="36" s="1"/>
  <c r="AP348" i="36" s="1"/>
  <c r="AN347" i="36"/>
  <c r="AO347" i="36" s="1"/>
  <c r="AP347" i="36" s="1"/>
  <c r="AN346" i="36"/>
  <c r="AO346" i="36" s="1"/>
  <c r="AP346" i="36" s="1"/>
  <c r="AN345" i="36"/>
  <c r="AO345" i="36" s="1"/>
  <c r="AP345" i="36" s="1"/>
  <c r="AP344" i="36"/>
  <c r="AN344" i="36"/>
  <c r="AN343" i="36"/>
  <c r="AO343" i="36" s="1"/>
  <c r="AP343" i="36" s="1"/>
  <c r="AN342" i="36"/>
  <c r="AO342" i="36" s="1"/>
  <c r="AP342" i="36" s="1"/>
  <c r="AN341" i="36"/>
  <c r="AO341" i="36" s="1"/>
  <c r="AP341" i="36" s="1"/>
  <c r="AN340" i="36"/>
  <c r="AO340" i="36" s="1"/>
  <c r="AP340" i="36" s="1"/>
  <c r="AN339" i="36"/>
  <c r="AO339" i="36" s="1"/>
  <c r="AP339" i="36" s="1"/>
  <c r="AN338" i="36"/>
  <c r="AO338" i="36" s="1"/>
  <c r="AP338" i="36" s="1"/>
  <c r="AN337" i="36"/>
  <c r="AO337" i="36" s="1"/>
  <c r="AP337" i="36" s="1"/>
  <c r="AN336" i="36"/>
  <c r="AO336" i="36" s="1"/>
  <c r="AP336" i="36" s="1"/>
  <c r="AN335" i="36"/>
  <c r="AO335" i="36" s="1"/>
  <c r="AP335" i="36" s="1"/>
  <c r="AN334" i="36"/>
  <c r="AO334" i="36" s="1"/>
  <c r="AP334" i="36" s="1"/>
  <c r="AN333" i="36"/>
  <c r="AO333" i="36" s="1"/>
  <c r="AP333" i="36" s="1"/>
  <c r="AN332" i="36"/>
  <c r="AO332" i="36" s="1"/>
  <c r="AP332" i="36" s="1"/>
  <c r="AN331" i="36"/>
  <c r="AO331" i="36" s="1"/>
  <c r="AP331" i="36" s="1"/>
  <c r="AN330" i="36"/>
  <c r="AO330" i="36" s="1"/>
  <c r="AP330" i="36" s="1"/>
  <c r="AN329" i="36"/>
  <c r="AO329" i="36" s="1"/>
  <c r="AP329" i="36" s="1"/>
  <c r="AN328" i="36"/>
  <c r="AO328" i="36" s="1"/>
  <c r="AP328" i="36" s="1"/>
  <c r="AN327" i="36"/>
  <c r="AO327" i="36" s="1"/>
  <c r="AP327" i="36" s="1"/>
  <c r="AN326" i="36"/>
  <c r="AO326" i="36" s="1"/>
  <c r="AP326" i="36" s="1"/>
  <c r="AN325" i="36"/>
  <c r="AO325" i="36" s="1"/>
  <c r="AP325" i="36" s="1"/>
  <c r="AN324" i="36"/>
  <c r="AO324" i="36" s="1"/>
  <c r="AP324" i="36" s="1"/>
  <c r="AN323" i="36"/>
  <c r="AO323" i="36" s="1"/>
  <c r="AP323" i="36" s="1"/>
  <c r="AN322" i="36"/>
  <c r="AO322" i="36" s="1"/>
  <c r="AP322" i="36" s="1"/>
  <c r="AN321" i="36"/>
  <c r="AO321" i="36" s="1"/>
  <c r="AP321" i="36" s="1"/>
  <c r="AN320" i="36"/>
  <c r="AO320" i="36" s="1"/>
  <c r="AP320" i="36" s="1"/>
  <c r="AN319" i="36"/>
  <c r="AO319" i="36" s="1"/>
  <c r="AP319" i="36" s="1"/>
  <c r="AN318" i="36"/>
  <c r="AO318" i="36" s="1"/>
  <c r="AP318" i="36" s="1"/>
  <c r="AN317" i="36"/>
  <c r="AO317" i="36" s="1"/>
  <c r="AP317" i="36" s="1"/>
  <c r="AN316" i="36"/>
  <c r="AO316" i="36" s="1"/>
  <c r="AP316" i="36" s="1"/>
  <c r="AN315" i="36"/>
  <c r="AO315" i="36" s="1"/>
  <c r="AP315" i="36" s="1"/>
  <c r="AN314" i="36"/>
  <c r="AO314" i="36" s="1"/>
  <c r="AP314" i="36" s="1"/>
  <c r="AN313" i="36"/>
  <c r="AO313" i="36" s="1"/>
  <c r="AP313" i="36" s="1"/>
  <c r="AN312" i="36"/>
  <c r="AO312" i="36" s="1"/>
  <c r="AP312" i="36" s="1"/>
  <c r="AN311" i="36"/>
  <c r="AO311" i="36" s="1"/>
  <c r="AP311" i="36" s="1"/>
  <c r="AN310" i="36"/>
  <c r="AO310" i="36" s="1"/>
  <c r="AP310" i="36" s="1"/>
  <c r="AN553" i="36"/>
  <c r="AO553" i="36" s="1"/>
  <c r="AP553" i="36" s="1"/>
  <c r="AN308" i="36"/>
  <c r="AO308" i="36" s="1"/>
  <c r="AP308" i="36" s="1"/>
  <c r="AP307" i="36"/>
  <c r="AN307" i="36"/>
  <c r="AN306" i="36"/>
  <c r="AO306" i="36" s="1"/>
  <c r="AP306" i="36" s="1"/>
  <c r="AN305" i="36"/>
  <c r="AP305" i="36" s="1"/>
  <c r="AN304" i="36"/>
  <c r="AO304" i="36" s="1"/>
  <c r="AP304" i="36" s="1"/>
  <c r="AN303" i="36"/>
  <c r="AO303" i="36" s="1"/>
  <c r="AP303" i="36" s="1"/>
  <c r="AN302" i="36"/>
  <c r="AO302" i="36" s="1"/>
  <c r="AP302" i="36" s="1"/>
  <c r="AN301" i="36"/>
  <c r="AO301" i="36" s="1"/>
  <c r="AP301" i="36" s="1"/>
  <c r="AN300" i="36"/>
  <c r="AO300" i="36" s="1"/>
  <c r="AP300" i="36" s="1"/>
  <c r="AN299" i="36"/>
  <c r="AO299" i="36" s="1"/>
  <c r="AP299" i="36" s="1"/>
  <c r="AN298" i="36"/>
  <c r="AO298" i="36" s="1"/>
  <c r="AP298" i="36" s="1"/>
  <c r="AN297" i="36"/>
  <c r="AO297" i="36" s="1"/>
  <c r="AP297" i="36" s="1"/>
  <c r="AN296" i="36"/>
  <c r="AO296" i="36" s="1"/>
  <c r="AP296" i="36" s="1"/>
  <c r="AN295" i="36"/>
  <c r="AO295" i="36" s="1"/>
  <c r="AP295" i="36" s="1"/>
  <c r="AN294" i="36"/>
  <c r="AO294" i="36" s="1"/>
  <c r="AP294" i="36" s="1"/>
  <c r="AN293" i="36"/>
  <c r="AO293" i="36" s="1"/>
  <c r="AP293" i="36" s="1"/>
  <c r="AN292" i="36"/>
  <c r="AO292" i="36" s="1"/>
  <c r="AP292" i="36" s="1"/>
  <c r="AN291" i="36"/>
  <c r="AO291" i="36" s="1"/>
  <c r="AP291" i="36" s="1"/>
  <c r="AN290" i="36"/>
  <c r="AO290" i="36" s="1"/>
  <c r="AP290" i="36" s="1"/>
  <c r="AN289" i="36"/>
  <c r="AO289" i="36" s="1"/>
  <c r="AP289" i="36" s="1"/>
  <c r="AN288" i="36"/>
  <c r="AO288" i="36" s="1"/>
  <c r="AP288" i="36" s="1"/>
  <c r="AN287" i="36"/>
  <c r="AP287" i="36" s="1"/>
  <c r="AN286" i="36"/>
  <c r="AO286" i="36" s="1"/>
  <c r="AP286" i="36" s="1"/>
  <c r="AN285" i="36"/>
  <c r="AO285" i="36" s="1"/>
  <c r="AP285" i="36" s="1"/>
  <c r="AN284" i="36"/>
  <c r="AO284" i="36" s="1"/>
  <c r="AP284" i="36" s="1"/>
  <c r="AN283" i="36"/>
  <c r="AO283" i="36" s="1"/>
  <c r="AP283" i="36" s="1"/>
  <c r="AN281" i="36"/>
  <c r="AO281" i="36" s="1"/>
  <c r="AP281" i="36" s="1"/>
  <c r="AN280" i="36"/>
  <c r="AO280" i="36" s="1"/>
  <c r="AP280" i="36" s="1"/>
  <c r="AN279" i="36"/>
  <c r="AO279" i="36" s="1"/>
  <c r="AP279" i="36" s="1"/>
  <c r="AN278" i="36"/>
  <c r="AO278" i="36" s="1"/>
  <c r="AP278" i="36" s="1"/>
  <c r="AN277" i="36"/>
  <c r="AO277" i="36" s="1"/>
  <c r="AP277" i="36" s="1"/>
  <c r="AN276" i="36"/>
  <c r="AO276" i="36" s="1"/>
  <c r="AP276" i="36" s="1"/>
  <c r="AN275" i="36"/>
  <c r="AO275" i="36" s="1"/>
  <c r="AP275" i="36" s="1"/>
  <c r="AN274" i="36"/>
  <c r="AO274" i="36" s="1"/>
  <c r="AP274" i="36" s="1"/>
  <c r="AN273" i="36"/>
  <c r="AO273" i="36" s="1"/>
  <c r="AP273" i="36" s="1"/>
  <c r="AN272" i="36"/>
  <c r="AP272" i="36" s="1"/>
  <c r="AN271" i="36"/>
  <c r="AO271" i="36" s="1"/>
  <c r="AP271" i="36" s="1"/>
  <c r="AN270" i="36"/>
  <c r="AO270" i="36" s="1"/>
  <c r="AP270" i="36" s="1"/>
  <c r="AN269" i="36"/>
  <c r="AO269" i="36" s="1"/>
  <c r="AP269" i="36" s="1"/>
  <c r="AN268" i="36"/>
  <c r="AO268" i="36" s="1"/>
  <c r="AP268" i="36" s="1"/>
  <c r="AN267" i="36"/>
  <c r="AO267" i="36" s="1"/>
  <c r="AP267" i="36" s="1"/>
  <c r="AN266" i="36"/>
  <c r="AO266" i="36" s="1"/>
  <c r="AP266" i="36" s="1"/>
  <c r="AN265" i="36"/>
  <c r="AO265" i="36" s="1"/>
  <c r="AP265" i="36" s="1"/>
  <c r="AN264" i="36"/>
  <c r="AO264" i="36" s="1"/>
  <c r="AP264" i="36" s="1"/>
  <c r="AN263" i="36"/>
  <c r="AO263" i="36" s="1"/>
  <c r="AP263" i="36" s="1"/>
  <c r="AN262" i="36"/>
  <c r="AO262" i="36" s="1"/>
  <c r="AP262" i="36" s="1"/>
  <c r="AN261" i="36"/>
  <c r="AO261" i="36" s="1"/>
  <c r="AP261" i="36" s="1"/>
  <c r="AN260" i="36"/>
  <c r="AO260" i="36" s="1"/>
  <c r="AP260" i="36" s="1"/>
  <c r="AN259" i="36"/>
  <c r="AO259" i="36" s="1"/>
  <c r="AP259" i="36" s="1"/>
  <c r="AN258" i="36"/>
  <c r="AO258" i="36" s="1"/>
  <c r="AP258" i="36" s="1"/>
  <c r="AN257" i="36"/>
  <c r="AO257" i="36" s="1"/>
  <c r="AP257" i="36" s="1"/>
  <c r="AN256" i="36"/>
  <c r="AO256" i="36" s="1"/>
  <c r="AP256" i="36" s="1"/>
  <c r="AN255" i="36"/>
  <c r="AO255" i="36" s="1"/>
  <c r="AP255" i="36" s="1"/>
  <c r="AN254" i="36"/>
  <c r="AO254" i="36" s="1"/>
  <c r="AP254" i="36" s="1"/>
  <c r="AN253" i="36"/>
  <c r="AO253" i="36" s="1"/>
  <c r="AP253" i="36" s="1"/>
  <c r="AN252" i="36"/>
  <c r="AO252" i="36" s="1"/>
  <c r="AP252" i="36" s="1"/>
  <c r="AN251" i="36"/>
  <c r="AO251" i="36" s="1"/>
  <c r="AP251" i="36" s="1"/>
  <c r="AN250" i="36"/>
  <c r="AO250" i="36" s="1"/>
  <c r="AP250" i="36" s="1"/>
  <c r="AN249" i="36"/>
  <c r="AO249" i="36" s="1"/>
  <c r="AP249" i="36" s="1"/>
  <c r="AN248" i="36"/>
  <c r="AO248" i="36" s="1"/>
  <c r="AP248" i="36" s="1"/>
  <c r="AN247" i="36"/>
  <c r="AO247" i="36" s="1"/>
  <c r="AP247" i="36" s="1"/>
  <c r="AN246" i="36"/>
  <c r="AO246" i="36" s="1"/>
  <c r="AP246" i="36" s="1"/>
  <c r="AN245" i="36"/>
  <c r="AO245" i="36" s="1"/>
  <c r="AP245" i="36" s="1"/>
  <c r="AN244" i="36"/>
  <c r="AO244" i="36" s="1"/>
  <c r="AP244" i="36" s="1"/>
  <c r="AN243" i="36"/>
  <c r="AO243" i="36" s="1"/>
  <c r="AP243" i="36" s="1"/>
  <c r="AN242" i="36"/>
  <c r="AO242" i="36" s="1"/>
  <c r="AP242" i="36" s="1"/>
  <c r="AN241" i="36"/>
  <c r="AO241" i="36" s="1"/>
  <c r="AP241" i="36" s="1"/>
  <c r="AN240" i="36"/>
  <c r="AO240" i="36" s="1"/>
  <c r="AP240" i="36" s="1"/>
  <c r="AN239" i="36"/>
  <c r="AO239" i="36" s="1"/>
  <c r="AP239" i="36" s="1"/>
  <c r="AN238" i="36"/>
  <c r="AO238" i="36" s="1"/>
  <c r="AP238" i="36" s="1"/>
  <c r="AN237" i="36"/>
  <c r="AO237" i="36" s="1"/>
  <c r="AP237" i="36" s="1"/>
  <c r="AN236" i="36"/>
  <c r="AO236" i="36" s="1"/>
  <c r="AP236" i="36" s="1"/>
  <c r="AN235" i="36"/>
  <c r="AO235" i="36" s="1"/>
  <c r="AP235" i="36" s="1"/>
  <c r="AN234" i="36"/>
  <c r="AO234" i="36" s="1"/>
  <c r="AP234" i="36" s="1"/>
  <c r="AN233" i="36"/>
  <c r="AO233" i="36" s="1"/>
  <c r="AP233" i="36" s="1"/>
  <c r="AN232" i="36"/>
  <c r="AO232" i="36" s="1"/>
  <c r="AP232" i="36" s="1"/>
  <c r="AN231" i="36"/>
  <c r="AO231" i="36" s="1"/>
  <c r="AP231" i="36" s="1"/>
  <c r="AN230" i="36"/>
  <c r="AO230" i="36" s="1"/>
  <c r="AP230" i="36" s="1"/>
  <c r="AN229" i="36"/>
  <c r="AO229" i="36" s="1"/>
  <c r="AP229" i="36" s="1"/>
  <c r="AN228" i="36"/>
  <c r="AO228" i="36" s="1"/>
  <c r="AP228" i="36" s="1"/>
  <c r="AN227" i="36"/>
  <c r="AO227" i="36" s="1"/>
  <c r="AP227" i="36" s="1"/>
  <c r="AN226" i="36"/>
  <c r="AO226" i="36" s="1"/>
  <c r="AP226" i="36" s="1"/>
  <c r="AN225" i="36"/>
  <c r="AO225" i="36" s="1"/>
  <c r="AP225" i="36" s="1"/>
  <c r="AN224" i="36"/>
  <c r="AO224" i="36" s="1"/>
  <c r="AP224" i="36" s="1"/>
  <c r="AN223" i="36"/>
  <c r="AO223" i="36" s="1"/>
  <c r="AP223" i="36" s="1"/>
  <c r="AN222" i="36"/>
  <c r="AO222" i="36" s="1"/>
  <c r="AP222" i="36" s="1"/>
  <c r="AN221" i="36"/>
  <c r="AO221" i="36" s="1"/>
  <c r="AP221" i="36" s="1"/>
  <c r="AN220" i="36"/>
  <c r="AO220" i="36" s="1"/>
  <c r="AP220" i="36" s="1"/>
  <c r="AN219" i="36"/>
  <c r="AO219" i="36" s="1"/>
  <c r="AP219" i="36" s="1"/>
  <c r="AN218" i="36"/>
  <c r="AO218" i="36" s="1"/>
  <c r="AP218" i="36" s="1"/>
  <c r="AN217" i="36"/>
  <c r="AO217" i="36" s="1"/>
  <c r="AP217" i="36" s="1"/>
  <c r="AN216" i="36"/>
  <c r="AO216" i="36" s="1"/>
  <c r="AP216" i="36" s="1"/>
  <c r="AN215" i="36"/>
  <c r="AO215" i="36" s="1"/>
  <c r="AP215" i="36" s="1"/>
  <c r="AN214" i="36"/>
  <c r="AO214" i="36" s="1"/>
  <c r="AP214" i="36" s="1"/>
  <c r="AN213" i="36"/>
  <c r="AO213" i="36" s="1"/>
  <c r="AP213" i="36" s="1"/>
  <c r="AN212" i="36"/>
  <c r="AO212" i="36" s="1"/>
  <c r="AP212" i="36" s="1"/>
  <c r="AN211" i="36"/>
  <c r="AO211" i="36" s="1"/>
  <c r="AP211" i="36" s="1"/>
  <c r="AN210" i="36"/>
  <c r="AO210" i="36" s="1"/>
  <c r="AP210" i="36" s="1"/>
  <c r="AN209" i="36"/>
  <c r="AO209" i="36" s="1"/>
  <c r="AP209" i="36" s="1"/>
  <c r="AN208" i="36"/>
  <c r="AO208" i="36" s="1"/>
  <c r="AP208" i="36" s="1"/>
  <c r="AN207" i="36"/>
  <c r="AO207" i="36" s="1"/>
  <c r="AP207" i="36" s="1"/>
  <c r="AN206" i="36"/>
  <c r="AO206" i="36" s="1"/>
  <c r="AP206" i="36" s="1"/>
  <c r="AN205" i="36"/>
  <c r="AO205" i="36" s="1"/>
  <c r="AP205" i="36" s="1"/>
  <c r="AN204" i="36"/>
  <c r="AO204" i="36" s="1"/>
  <c r="AP204" i="36" s="1"/>
  <c r="AN203" i="36"/>
  <c r="AO203" i="36" s="1"/>
  <c r="AP203" i="36" s="1"/>
  <c r="AN202" i="36"/>
  <c r="AO202" i="36" s="1"/>
  <c r="AP202" i="36" s="1"/>
  <c r="AN201" i="36"/>
  <c r="AO201" i="36" s="1"/>
  <c r="AP201" i="36" s="1"/>
  <c r="AN200" i="36"/>
  <c r="AO200" i="36" s="1"/>
  <c r="AP200" i="36" s="1"/>
  <c r="AN199" i="36"/>
  <c r="AO199" i="36" s="1"/>
  <c r="AP199" i="36" s="1"/>
  <c r="AN198" i="36"/>
  <c r="AO198" i="36" s="1"/>
  <c r="AP198" i="36" s="1"/>
  <c r="AN197" i="36"/>
  <c r="AO197" i="36" s="1"/>
  <c r="AP197" i="36" s="1"/>
  <c r="AN196" i="36"/>
  <c r="AO196" i="36" s="1"/>
  <c r="AP196" i="36" s="1"/>
  <c r="AN195" i="36"/>
  <c r="AO195" i="36" s="1"/>
  <c r="AP195" i="36" s="1"/>
  <c r="AN194" i="36"/>
  <c r="AO194" i="36" s="1"/>
  <c r="AP194" i="36" s="1"/>
  <c r="AN193" i="36"/>
  <c r="AO193" i="36" s="1"/>
  <c r="AP193" i="36" s="1"/>
  <c r="AN192" i="36"/>
  <c r="AO192" i="36" s="1"/>
  <c r="AP192" i="36" s="1"/>
  <c r="AO191" i="36"/>
  <c r="AP191" i="36" s="1"/>
  <c r="AN190" i="36"/>
  <c r="AO190" i="36" s="1"/>
  <c r="AP190" i="36" s="1"/>
  <c r="AN189" i="36"/>
  <c r="AO189" i="36" s="1"/>
  <c r="AP189" i="36" s="1"/>
  <c r="AN188" i="36"/>
  <c r="AO188" i="36" s="1"/>
  <c r="AP188" i="36" s="1"/>
  <c r="AN187" i="36"/>
  <c r="AO187" i="36" s="1"/>
  <c r="AP187" i="36" s="1"/>
  <c r="AN186" i="36"/>
  <c r="AO186" i="36" s="1"/>
  <c r="AP186" i="36" s="1"/>
  <c r="AN185" i="36"/>
  <c r="AO185" i="36" s="1"/>
  <c r="AP185" i="36" s="1"/>
  <c r="AN184" i="36"/>
  <c r="AO184" i="36" s="1"/>
  <c r="AP184" i="36" s="1"/>
  <c r="AN183" i="36"/>
  <c r="AO183" i="36" s="1"/>
  <c r="AP183" i="36" s="1"/>
  <c r="AN182" i="36"/>
  <c r="AO182" i="36" s="1"/>
  <c r="AP182" i="36" s="1"/>
  <c r="AN181" i="36"/>
  <c r="AO181" i="36" s="1"/>
  <c r="AP181" i="36" s="1"/>
  <c r="AN180" i="36"/>
  <c r="AO180" i="36" s="1"/>
  <c r="AP180" i="36" s="1"/>
  <c r="AN179" i="36"/>
  <c r="AO179" i="36" s="1"/>
  <c r="AP179" i="36" s="1"/>
  <c r="AN178" i="36"/>
  <c r="AO178" i="36" s="1"/>
  <c r="AP178" i="36" s="1"/>
  <c r="AN177" i="36"/>
  <c r="AO177" i="36" s="1"/>
  <c r="AP177" i="36" s="1"/>
  <c r="AN176" i="36"/>
  <c r="AO176" i="36" s="1"/>
  <c r="AP176" i="36" s="1"/>
  <c r="AN175" i="36"/>
  <c r="AO175" i="36" s="1"/>
  <c r="AP175" i="36" s="1"/>
  <c r="AN174" i="36"/>
  <c r="AO174" i="36" s="1"/>
  <c r="AP174" i="36" s="1"/>
  <c r="AN173" i="36"/>
  <c r="AO173" i="36" s="1"/>
  <c r="AP173" i="36" s="1"/>
  <c r="AN172" i="36"/>
  <c r="AO172" i="36" s="1"/>
  <c r="AP172" i="36" s="1"/>
  <c r="AN171" i="36"/>
  <c r="AO171" i="36" s="1"/>
  <c r="AP171" i="36" s="1"/>
  <c r="AN170" i="36"/>
  <c r="AO170" i="36" s="1"/>
  <c r="AP170" i="36" s="1"/>
  <c r="AN169" i="36"/>
  <c r="AO169" i="36" s="1"/>
  <c r="AP169" i="36" s="1"/>
  <c r="AN168" i="36"/>
  <c r="AO168" i="36" s="1"/>
  <c r="AP168" i="36" s="1"/>
  <c r="AN167" i="36"/>
  <c r="AO167" i="36" s="1"/>
  <c r="AP167" i="36" s="1"/>
  <c r="AN166" i="36"/>
  <c r="AO166" i="36" s="1"/>
  <c r="AP166" i="36" s="1"/>
  <c r="AN165" i="36"/>
  <c r="AO165" i="36" s="1"/>
  <c r="AP165" i="36" s="1"/>
  <c r="AN164" i="36"/>
  <c r="AO164" i="36" s="1"/>
  <c r="AP164" i="36" s="1"/>
  <c r="AN163" i="36"/>
  <c r="AO163" i="36" s="1"/>
  <c r="AP163" i="36" s="1"/>
  <c r="AN162" i="36"/>
  <c r="AO162" i="36" s="1"/>
  <c r="AP162" i="36" s="1"/>
  <c r="AN161" i="36"/>
  <c r="AO161" i="36" s="1"/>
  <c r="AP161" i="36" s="1"/>
  <c r="AN160" i="36"/>
  <c r="AO160" i="36" s="1"/>
  <c r="AP160" i="36" s="1"/>
  <c r="AN159" i="36"/>
  <c r="AO159" i="36" s="1"/>
  <c r="AP159" i="36" s="1"/>
  <c r="AN158" i="36"/>
  <c r="AO158" i="36" s="1"/>
  <c r="AP158" i="36" s="1"/>
  <c r="AN157" i="36"/>
  <c r="AO157" i="36" s="1"/>
  <c r="AP157" i="36" s="1"/>
  <c r="AN156" i="36"/>
  <c r="AO156" i="36" s="1"/>
  <c r="AP156" i="36" s="1"/>
  <c r="AN155" i="36"/>
  <c r="AO155" i="36" s="1"/>
  <c r="AP155" i="36" s="1"/>
  <c r="AN154" i="36"/>
  <c r="AO154" i="36" s="1"/>
  <c r="AP154" i="36" s="1"/>
  <c r="AN153" i="36"/>
  <c r="AO153" i="36" s="1"/>
  <c r="AP153" i="36" s="1"/>
  <c r="AN152" i="36"/>
  <c r="AO152" i="36" s="1"/>
  <c r="AP152" i="36" s="1"/>
  <c r="AN151" i="36"/>
  <c r="AO151" i="36" s="1"/>
  <c r="AP151" i="36" s="1"/>
  <c r="AN150" i="36"/>
  <c r="AO150" i="36" s="1"/>
  <c r="AP150" i="36" s="1"/>
  <c r="AN149" i="36"/>
  <c r="AP149" i="36" s="1"/>
  <c r="AN148" i="36"/>
  <c r="AO148" i="36" s="1"/>
  <c r="AP148" i="36" s="1"/>
  <c r="AN147" i="36"/>
  <c r="AO147" i="36" s="1"/>
  <c r="AP147" i="36" s="1"/>
  <c r="AN146" i="36"/>
  <c r="AO146" i="36" s="1"/>
  <c r="AP146" i="36" s="1"/>
  <c r="AN145" i="36"/>
  <c r="AO145" i="36" s="1"/>
  <c r="AP145" i="36" s="1"/>
  <c r="AN144" i="36"/>
  <c r="AO144" i="36" s="1"/>
  <c r="AP144" i="36" s="1"/>
  <c r="AN143" i="36"/>
  <c r="AO143" i="36" s="1"/>
  <c r="AP143" i="36" s="1"/>
  <c r="AN142" i="36"/>
  <c r="AO142" i="36" s="1"/>
  <c r="AP142" i="36" s="1"/>
  <c r="AN141" i="36"/>
  <c r="AO141" i="36" s="1"/>
  <c r="AP141" i="36" s="1"/>
  <c r="AN140" i="36"/>
  <c r="AO140" i="36" s="1"/>
  <c r="AP140" i="36" s="1"/>
  <c r="AN139" i="36"/>
  <c r="AO139" i="36" s="1"/>
  <c r="AP139" i="36" s="1"/>
  <c r="AN138" i="36"/>
  <c r="AO138" i="36" s="1"/>
  <c r="AP138" i="36" s="1"/>
  <c r="AN137" i="36"/>
  <c r="AO137" i="36" s="1"/>
  <c r="AP137" i="36" s="1"/>
  <c r="AN136" i="36"/>
  <c r="AO136" i="36" s="1"/>
  <c r="AP136" i="36" s="1"/>
  <c r="AN135" i="36"/>
  <c r="AO135" i="36" s="1"/>
  <c r="AP135" i="36" s="1"/>
  <c r="AN134" i="36"/>
  <c r="AO134" i="36" s="1"/>
  <c r="AP134" i="36" s="1"/>
  <c r="AN133" i="36"/>
  <c r="AO133" i="36" s="1"/>
  <c r="AP133" i="36" s="1"/>
  <c r="AO132" i="36"/>
  <c r="AP132" i="36" s="1"/>
  <c r="AN131" i="36"/>
  <c r="AO131" i="36" s="1"/>
  <c r="AP131" i="36" s="1"/>
  <c r="AN130" i="36"/>
  <c r="AO130" i="36" s="1"/>
  <c r="AP130" i="36" s="1"/>
  <c r="AN129" i="36"/>
  <c r="AO129" i="36" s="1"/>
  <c r="AP129" i="36" s="1"/>
  <c r="AN128" i="36"/>
  <c r="AO128" i="36" s="1"/>
  <c r="AP128" i="36" s="1"/>
  <c r="AN127" i="36"/>
  <c r="AO127" i="36" s="1"/>
  <c r="AP127" i="36" s="1"/>
  <c r="AN126" i="36"/>
  <c r="AO126" i="36" s="1"/>
  <c r="AP126" i="36" s="1"/>
  <c r="AN125" i="36"/>
  <c r="AO125" i="36" s="1"/>
  <c r="AP125" i="36" s="1"/>
  <c r="AN124" i="36"/>
  <c r="AO124" i="36" s="1"/>
  <c r="AP124" i="36" s="1"/>
  <c r="AN123" i="36"/>
  <c r="AO123" i="36" s="1"/>
  <c r="AP123" i="36" s="1"/>
  <c r="AN122" i="36"/>
  <c r="AO122" i="36" s="1"/>
  <c r="AP122" i="36" s="1"/>
  <c r="AN121" i="36"/>
  <c r="AO121" i="36" s="1"/>
  <c r="AP121" i="36" s="1"/>
  <c r="AN120" i="36"/>
  <c r="AO120" i="36" s="1"/>
  <c r="AP120" i="36" s="1"/>
  <c r="AN119" i="36"/>
  <c r="AO119" i="36" s="1"/>
  <c r="AP119" i="36" s="1"/>
  <c r="AN118" i="36"/>
  <c r="AO118" i="36" s="1"/>
  <c r="AP118" i="36" s="1"/>
  <c r="AN117" i="36"/>
  <c r="AO117" i="36" s="1"/>
  <c r="AP117" i="36" s="1"/>
  <c r="AN116" i="36"/>
  <c r="AO116" i="36" s="1"/>
  <c r="AP116" i="36" s="1"/>
  <c r="AN115" i="36"/>
  <c r="AO115" i="36" s="1"/>
  <c r="AP115" i="36" s="1"/>
  <c r="AN114" i="36"/>
  <c r="AO114" i="36" s="1"/>
  <c r="AP114" i="36" s="1"/>
  <c r="AN113" i="36"/>
  <c r="AO113" i="36" s="1"/>
  <c r="AP113" i="36" s="1"/>
  <c r="AN112" i="36"/>
  <c r="AO112" i="36" s="1"/>
  <c r="AP112" i="36" s="1"/>
  <c r="AN111" i="36"/>
  <c r="AO111" i="36" s="1"/>
  <c r="AP111" i="36" s="1"/>
  <c r="AN110" i="36"/>
  <c r="AO110" i="36" s="1"/>
  <c r="AP110" i="36" s="1"/>
  <c r="AN109" i="36"/>
  <c r="AO109" i="36" s="1"/>
  <c r="AP109" i="36" s="1"/>
  <c r="AN108" i="36"/>
  <c r="AO108" i="36" s="1"/>
  <c r="AP108" i="36" s="1"/>
  <c r="AN107" i="36"/>
  <c r="AO107" i="36" s="1"/>
  <c r="AP107" i="36" s="1"/>
  <c r="AN106" i="36"/>
  <c r="AO106" i="36" s="1"/>
  <c r="AP106" i="36" s="1"/>
  <c r="AN105" i="36"/>
  <c r="AO105" i="36" s="1"/>
  <c r="AP105" i="36" s="1"/>
  <c r="AN104" i="36"/>
  <c r="AO104" i="36" s="1"/>
  <c r="AP104" i="36" s="1"/>
  <c r="AN103" i="36"/>
  <c r="AO103" i="36" s="1"/>
  <c r="AP103" i="36" s="1"/>
  <c r="AN102" i="36"/>
  <c r="AO102" i="36" s="1"/>
  <c r="AP102" i="36" s="1"/>
  <c r="AN101" i="36"/>
  <c r="AO101" i="36" s="1"/>
  <c r="AP101" i="36" s="1"/>
  <c r="AN100" i="36"/>
  <c r="AO100" i="36" s="1"/>
  <c r="AP100" i="36" s="1"/>
  <c r="AN99" i="36"/>
  <c r="AO99" i="36" s="1"/>
  <c r="AP99" i="36" s="1"/>
  <c r="AN98" i="36"/>
  <c r="AO98" i="36" s="1"/>
  <c r="AP98" i="36" s="1"/>
  <c r="AN97" i="36"/>
  <c r="AO97" i="36" s="1"/>
  <c r="AP97" i="36" s="1"/>
  <c r="AN96" i="36"/>
  <c r="AO96" i="36" s="1"/>
  <c r="AP96" i="36" s="1"/>
  <c r="AN95" i="36"/>
  <c r="AO95" i="36" s="1"/>
  <c r="AP95" i="36" s="1"/>
  <c r="AN94" i="36"/>
  <c r="AO94" i="36" s="1"/>
  <c r="AP94" i="36" s="1"/>
  <c r="AN93" i="36"/>
  <c r="AO93" i="36" s="1"/>
  <c r="AP93" i="36" s="1"/>
  <c r="AN92" i="36"/>
  <c r="AO92" i="36" s="1"/>
  <c r="AP92" i="36" s="1"/>
  <c r="AN91" i="36"/>
  <c r="AO91" i="36" s="1"/>
  <c r="AP91" i="36" s="1"/>
  <c r="AN90" i="36"/>
  <c r="AO90" i="36" s="1"/>
  <c r="AP90" i="36" s="1"/>
  <c r="AN89" i="36"/>
  <c r="AO89" i="36" s="1"/>
  <c r="AP89" i="36" s="1"/>
  <c r="AN88" i="36"/>
  <c r="AO88" i="36" s="1"/>
  <c r="AP88" i="36" s="1"/>
  <c r="AN87" i="36"/>
  <c r="AO87" i="36" s="1"/>
  <c r="AP87" i="36" s="1"/>
  <c r="AN86" i="36"/>
  <c r="AO86" i="36" s="1"/>
  <c r="AP86" i="36" s="1"/>
  <c r="AN85" i="36"/>
  <c r="AO85" i="36" s="1"/>
  <c r="AP85" i="36" s="1"/>
  <c r="AN84" i="36"/>
  <c r="AO84" i="36" s="1"/>
  <c r="AP84" i="36" s="1"/>
  <c r="AN83" i="36"/>
  <c r="AO83" i="36" s="1"/>
  <c r="AP83" i="36" s="1"/>
  <c r="AP82" i="36"/>
  <c r="AN82" i="36"/>
  <c r="AN81" i="36"/>
  <c r="AO81" i="36" s="1"/>
  <c r="AP81" i="36" s="1"/>
  <c r="AN80" i="36"/>
  <c r="AO80" i="36" s="1"/>
  <c r="AP80" i="36" s="1"/>
  <c r="AN79" i="36"/>
  <c r="AO79" i="36" s="1"/>
  <c r="AP79" i="36" s="1"/>
  <c r="AN78" i="36"/>
  <c r="AO78" i="36" s="1"/>
  <c r="AP78" i="36" s="1"/>
  <c r="AN77" i="36"/>
  <c r="AO77" i="36" s="1"/>
  <c r="AP77" i="36" s="1"/>
  <c r="AN76" i="36"/>
  <c r="AO76" i="36" s="1"/>
  <c r="AP76" i="36" s="1"/>
  <c r="AN75" i="36"/>
  <c r="AO75" i="36" s="1"/>
  <c r="AP75" i="36" s="1"/>
  <c r="AN74" i="36"/>
  <c r="AO74" i="36" s="1"/>
  <c r="AP74" i="36" s="1"/>
  <c r="AN73" i="36"/>
  <c r="AO73" i="36" s="1"/>
  <c r="AP73" i="36" s="1"/>
  <c r="AN72" i="36"/>
  <c r="AO72" i="36" s="1"/>
  <c r="AP72" i="36" s="1"/>
  <c r="AN71" i="36"/>
  <c r="AO71" i="36" s="1"/>
  <c r="AP71" i="36" s="1"/>
  <c r="AN70" i="36"/>
  <c r="AO70" i="36" s="1"/>
  <c r="AP70" i="36" s="1"/>
  <c r="AN69" i="36"/>
  <c r="AO69" i="36" s="1"/>
  <c r="AP69" i="36" s="1"/>
  <c r="AN68" i="36"/>
  <c r="AO68" i="36" s="1"/>
  <c r="AP68" i="36" s="1"/>
  <c r="AN67" i="36"/>
  <c r="AO67" i="36" s="1"/>
  <c r="AP67" i="36" s="1"/>
  <c r="AN66" i="36"/>
  <c r="AO66" i="36" s="1"/>
  <c r="AP66" i="36" s="1"/>
  <c r="AN65" i="36"/>
  <c r="AO65" i="36" s="1"/>
  <c r="AP65" i="36" s="1"/>
  <c r="AN64" i="36"/>
  <c r="AO64" i="36" s="1"/>
  <c r="AP64" i="36" s="1"/>
  <c r="AN63" i="36"/>
  <c r="AO63" i="36" s="1"/>
  <c r="AP63" i="36" s="1"/>
  <c r="AN62" i="36"/>
  <c r="AO62" i="36" s="1"/>
  <c r="AP62" i="36" s="1"/>
  <c r="AN61" i="36"/>
  <c r="AO61" i="36" s="1"/>
  <c r="AP61" i="36" s="1"/>
  <c r="AN60" i="36"/>
  <c r="AO60" i="36" s="1"/>
  <c r="AP60" i="36" s="1"/>
  <c r="AN59" i="36"/>
  <c r="AO59" i="36" s="1"/>
  <c r="AP59" i="36" s="1"/>
  <c r="AN58" i="36"/>
  <c r="AO58" i="36" s="1"/>
  <c r="AP58" i="36" s="1"/>
  <c r="AN57" i="36"/>
  <c r="AO57" i="36" s="1"/>
  <c r="AP57" i="36" s="1"/>
  <c r="AN56" i="36"/>
  <c r="AO56" i="36" s="1"/>
  <c r="AP56" i="36" s="1"/>
  <c r="AN55" i="36"/>
  <c r="AO55" i="36" s="1"/>
  <c r="AP55" i="36" s="1"/>
  <c r="AN54" i="36"/>
  <c r="AO54" i="36" s="1"/>
  <c r="AP54" i="36" s="1"/>
  <c r="AN53" i="36"/>
  <c r="AO53" i="36" s="1"/>
  <c r="AP53" i="36" s="1"/>
  <c r="AN52" i="36"/>
  <c r="AO52" i="36" s="1"/>
  <c r="AP52" i="36" s="1"/>
  <c r="AN51" i="36"/>
  <c r="AO51" i="36" s="1"/>
  <c r="AP51" i="36" s="1"/>
  <c r="AN50" i="36"/>
  <c r="AO50" i="36" s="1"/>
  <c r="AP50" i="36" s="1"/>
  <c r="AN49" i="36"/>
  <c r="AO49" i="36" s="1"/>
  <c r="AP49" i="36" s="1"/>
  <c r="AN48" i="36"/>
  <c r="AO48" i="36" s="1"/>
  <c r="AP48" i="36" s="1"/>
  <c r="AN47" i="36"/>
  <c r="AO47" i="36" s="1"/>
  <c r="AP47" i="36" s="1"/>
  <c r="AN46" i="36"/>
  <c r="AO46" i="36" s="1"/>
  <c r="AP46" i="36" s="1"/>
  <c r="AN45" i="36"/>
  <c r="AO45" i="36" s="1"/>
  <c r="AP45" i="36" s="1"/>
  <c r="AN44" i="36"/>
  <c r="AO44" i="36" s="1"/>
  <c r="AP44" i="36" s="1"/>
  <c r="AN43" i="36"/>
  <c r="AO43" i="36" s="1"/>
  <c r="AP43" i="36" s="1"/>
  <c r="AN42" i="36"/>
  <c r="AO42" i="36" s="1"/>
  <c r="AP42" i="36" s="1"/>
  <c r="AN41" i="36"/>
  <c r="AO41" i="36" s="1"/>
  <c r="AP41" i="36" s="1"/>
  <c r="AN40" i="36"/>
  <c r="AO40" i="36" s="1"/>
  <c r="AP40" i="36" s="1"/>
  <c r="AN39" i="36"/>
  <c r="AO39" i="36" s="1"/>
  <c r="AP39" i="36" s="1"/>
  <c r="AN38" i="36"/>
  <c r="AO38" i="36" s="1"/>
  <c r="AP38" i="36" s="1"/>
  <c r="AN37" i="36"/>
  <c r="AO37" i="36" s="1"/>
  <c r="AP37" i="36" s="1"/>
  <c r="AN36" i="36"/>
  <c r="AO36" i="36" s="1"/>
  <c r="AP36" i="36" s="1"/>
  <c r="AN35" i="36"/>
  <c r="AO35" i="36" s="1"/>
  <c r="AP35" i="36" s="1"/>
  <c r="AN34" i="36"/>
  <c r="AO34" i="36" s="1"/>
  <c r="AP34" i="36" s="1"/>
  <c r="AN33" i="36"/>
  <c r="AO33" i="36" s="1"/>
  <c r="AP33" i="36" s="1"/>
  <c r="AN32" i="36"/>
  <c r="AO32" i="36" s="1"/>
  <c r="AP32" i="36" s="1"/>
  <c r="AN31" i="36"/>
  <c r="AO31" i="36" s="1"/>
  <c r="AP31" i="36" s="1"/>
  <c r="AN30" i="36"/>
  <c r="AO30" i="36" s="1"/>
  <c r="AP30" i="36" s="1"/>
  <c r="AN29" i="36"/>
  <c r="AO29" i="36" s="1"/>
  <c r="AP29" i="36" s="1"/>
  <c r="AN28" i="36"/>
  <c r="AO28" i="36" s="1"/>
  <c r="AP28" i="36" s="1"/>
  <c r="AN27" i="36"/>
  <c r="AO27" i="36" s="1"/>
  <c r="AP27" i="36" s="1"/>
  <c r="AN26" i="36"/>
  <c r="AO26" i="36" s="1"/>
  <c r="AP26" i="36" s="1"/>
  <c r="AN25" i="36"/>
  <c r="AO25" i="36" s="1"/>
  <c r="AP25" i="36" s="1"/>
  <c r="AN24" i="36"/>
  <c r="AO24" i="36" s="1"/>
  <c r="AP24" i="36" s="1"/>
  <c r="AN23" i="36"/>
  <c r="AO23" i="36" s="1"/>
  <c r="AP23" i="36" s="1"/>
  <c r="AN22" i="36"/>
  <c r="AO22" i="36" s="1"/>
  <c r="AP22" i="36" s="1"/>
  <c r="AN21" i="36"/>
  <c r="AO21" i="36" s="1"/>
  <c r="AP21" i="36" s="1"/>
  <c r="AN20" i="36"/>
  <c r="AO20" i="36" s="1"/>
  <c r="AP20" i="36" s="1"/>
  <c r="AN19" i="36"/>
  <c r="AO19" i="36" s="1"/>
  <c r="AP19" i="36" s="1"/>
  <c r="AN18" i="36"/>
  <c r="AO18" i="36" s="1"/>
  <c r="AP18" i="36" s="1"/>
  <c r="AN17" i="36"/>
  <c r="AO17" i="36" s="1"/>
  <c r="AP17" i="36" s="1"/>
  <c r="AN16" i="36"/>
  <c r="AO16" i="36" s="1"/>
  <c r="AP16" i="36" s="1"/>
  <c r="AN15" i="36"/>
  <c r="AO15" i="36" s="1"/>
  <c r="AP15" i="36" s="1"/>
  <c r="AN14" i="36"/>
  <c r="AO14" i="36" s="1"/>
  <c r="AP14" i="36" s="1"/>
  <c r="AN13" i="36"/>
  <c r="AO13" i="36" s="1"/>
  <c r="AP13" i="36" s="1"/>
  <c r="AN12" i="36"/>
  <c r="AO12" i="36" s="1"/>
  <c r="AP12" i="36" s="1"/>
  <c r="AN11" i="36"/>
  <c r="AO11" i="36" s="1"/>
  <c r="AP11" i="36" s="1"/>
  <c r="AN10" i="36"/>
  <c r="AO10" i="36" s="1"/>
  <c r="AP10" i="36" s="1"/>
  <c r="AN9" i="36"/>
  <c r="AO9" i="36" s="1"/>
  <c r="AP9" i="36" s="1"/>
  <c r="AN8" i="36"/>
  <c r="AO8" i="36" s="1"/>
  <c r="AP8" i="36" s="1"/>
  <c r="AN7" i="36"/>
  <c r="AO7" i="36" s="1"/>
  <c r="AP7" i="36" s="1"/>
  <c r="AN6" i="36"/>
  <c r="AP6" i="36" s="1"/>
  <c r="AN5" i="36"/>
  <c r="AO5" i="36" s="1"/>
  <c r="AP5" i="36" s="1"/>
  <c r="AN4" i="36"/>
  <c r="AO4" i="36" s="1"/>
  <c r="AP4" i="36" s="1"/>
  <c r="AN3" i="36"/>
  <c r="AO3" i="36" s="1"/>
  <c r="AP3" i="36" s="1"/>
</calcChain>
</file>

<file path=xl/sharedStrings.xml><?xml version="1.0" encoding="utf-8"?>
<sst xmlns="http://schemas.openxmlformats.org/spreadsheetml/2006/main" count="1359" uniqueCount="971">
  <si>
    <t>STOCK EN ALMAC.</t>
  </si>
  <si>
    <t>EXISTENCIA</t>
  </si>
  <si>
    <t>Valor RD$</t>
  </si>
  <si>
    <t>PRECIO UNITARIO</t>
  </si>
  <si>
    <t>ACETAMINOFEN (PARACETAMOL)500 MG TAB.</t>
  </si>
  <si>
    <t>PARACETAMOL 1000MG/100ML INFUION I.V</t>
  </si>
  <si>
    <t>ACETAMINOFEN SUPOSITORIO  100 MG</t>
  </si>
  <si>
    <t>ACETAMINOFEN GOTAS</t>
  </si>
  <si>
    <t>ACICLOVIR 250 MG VIAL</t>
  </si>
  <si>
    <t>ACIDO ACETILSALICILICO  325 MG TAB.(ASPIRINA 325)</t>
  </si>
  <si>
    <t>ACIDO ACETILSALICILICO 81 MG TAB. (ASPIRINA 81)</t>
  </si>
  <si>
    <t>ACIDO ASCORBICO (VITAMINA C) 500 MG/5ML AMPOLLA I.V.</t>
  </si>
  <si>
    <t>ACIDO ASCORBICO (VITAMINA C) 500MG TAB.</t>
  </si>
  <si>
    <t>ACIDO FOLICO 5MG TAB.</t>
  </si>
  <si>
    <t>ACIDO MEFENAMICO 500 MG TAB. (PONSTAN)</t>
  </si>
  <si>
    <t>ACIDO TRICLOROACETICO FRASCO 10 ML 95%</t>
  </si>
  <si>
    <t>ADRENALINA 1MG/ML AMP. 1ML I.V.</t>
  </si>
  <si>
    <t>AGUA INYECTABLE AMPOLLA  10ML (DESTILADA)</t>
  </si>
  <si>
    <t>ALBENDAZOL DE 10 MG</t>
  </si>
  <si>
    <t>ALBUMINA HUMANA 20% 50ML.  FCO.</t>
  </si>
  <si>
    <t>AMBROXOL 15MG AMP.</t>
  </si>
  <si>
    <t>AMINOFILINA 250MG/10ML AMP.</t>
  </si>
  <si>
    <t>AMIODARONA 200 MG TAB.</t>
  </si>
  <si>
    <t>AMIODARONA 150MG/3ML AMP.</t>
  </si>
  <si>
    <t>AMOXICILINA 500MG + ACIDO CLAVULANICO 125MG TAB. O CAPSULA</t>
  </si>
  <si>
    <t>AMPICILINA (ANHIDRA) 1G  VIAL I.M I.V.</t>
  </si>
  <si>
    <t>ATENOLOL 100 MG TAG.</t>
  </si>
  <si>
    <t>ATENOLOL 50MG TAB.</t>
  </si>
  <si>
    <t>ATRACURIO BESILATO 25MG/2.5ML AMP. 1ML</t>
  </si>
  <si>
    <t>AZITROMICINA 200MG/5ML POLVO PARA SUP.FRASCO 30ML</t>
  </si>
  <si>
    <t>AZITROMICINA 500MG TAB. O CAPSULA</t>
  </si>
  <si>
    <t>BISOPROLOL 2.5MG/TABLETA</t>
  </si>
  <si>
    <t>BISOPROLOL FUMARATO 5MG TABLETA</t>
  </si>
  <si>
    <t>BUDESONIDE  SOLUCION P/NEBULIZAR AMP.</t>
  </si>
  <si>
    <t xml:space="preserve">BUPIVACAINA 0.5% 5MG/ML VIAL 20ML I.T </t>
  </si>
  <si>
    <t xml:space="preserve">CAPTOPRIL 25MG </t>
  </si>
  <si>
    <t>CAPTOPRIL 50MG</t>
  </si>
  <si>
    <t>CARBAMACEPINA 200MG TABLETA</t>
  </si>
  <si>
    <t xml:space="preserve">CARBAMACEPINA 100MG TABLETA </t>
  </si>
  <si>
    <t>CARVEDILOL 12.5MG TAB.</t>
  </si>
  <si>
    <t>CARVEDILOL 25MG TAB.</t>
  </si>
  <si>
    <t>CARVEDILOL 3.125MG TAB.</t>
  </si>
  <si>
    <t>CARVEDILOL 6.25MG TAB.</t>
  </si>
  <si>
    <t>CATAPRESAN 0.100MG TAB.</t>
  </si>
  <si>
    <t>CEFALEXINA 500MG CAPSULA</t>
  </si>
  <si>
    <t>CEFAZOLINA 1G AMPOLLA.</t>
  </si>
  <si>
    <t>CETIRIZINA TAB.</t>
  </si>
  <si>
    <t>CIPROFLOXACINA 500MG TAB.</t>
  </si>
  <si>
    <t>CLINDAMICINA 600MG/4ML  AMP.</t>
  </si>
  <si>
    <t>CLINDAMICINA 800 MG TAB.</t>
  </si>
  <si>
    <t>CLOPIDOGREL 75MG TAB.</t>
  </si>
  <si>
    <t>CLORANFENICOL 1G FCO.</t>
  </si>
  <si>
    <t>CLORANFENICOL CREMA</t>
  </si>
  <si>
    <t>CLORURO DE POTACIO 20%  CLK AMP.</t>
  </si>
  <si>
    <t>DANTROLENO SODICO 20 MG FCOS</t>
  </si>
  <si>
    <t>DEXAMETASONA 8MG/2ML AMP.</t>
  </si>
  <si>
    <t>DEXAMETAZONA 0.1% (TRASIDEX OFTENO ) SOL. OFTALMICA</t>
  </si>
  <si>
    <t>DEXAMETAZONA 0.1% (TRASIDEX OFTENO ) UNGÜENTO</t>
  </si>
  <si>
    <t>DEXTROSA 5%  100ML I.V.AMP.</t>
  </si>
  <si>
    <t>DIAMENE 633</t>
  </si>
  <si>
    <t>DIAZEPAM 5MG / 2 ML AMP.</t>
  </si>
  <si>
    <t>DICLOFENAC SODICO 75MG/ML AMP. 3ML I.V.I.M.</t>
  </si>
  <si>
    <t>DICLOFENAC SODICO 50MG TABLETA</t>
  </si>
  <si>
    <t>DICLOXACILINA 100 MG TAB.</t>
  </si>
  <si>
    <t>DIFENHIDRAMINA 25MG/TAB.. (FENDRAMIN)</t>
  </si>
  <si>
    <t>DIGOXINA 0.25MG TAB.</t>
  </si>
  <si>
    <t>DIMENHIDRINATO 50MG (DRAMIDON)</t>
  </si>
  <si>
    <t>DIPIRONA 1G/ 2 ML AMP. (METAMIZOL)</t>
  </si>
  <si>
    <t>ENALAPRIL MALEATO 10MG TAB.</t>
  </si>
  <si>
    <t>ENALAPRIL MALEATO 20MG TAB.</t>
  </si>
  <si>
    <t>ENEMA FLEET ADULTO</t>
  </si>
  <si>
    <t>ENEMA PEDIATRICO</t>
  </si>
  <si>
    <t>ERITROPROYECTINA HUMANA 4000 UI/0.3ML JERINGA PRECARGADA</t>
  </si>
  <si>
    <t>ESPIRONOLATONA 100 MG TAB.</t>
  </si>
  <si>
    <t>ESPIRONOLATONA 25 MG TABLETA</t>
  </si>
  <si>
    <t xml:space="preserve">ESTRETOQUINASA 1,500.000 UI VIAL </t>
  </si>
  <si>
    <t xml:space="preserve">FENITOINA SODICA 50MG/ML AMPOLLA 5ML I.V. </t>
  </si>
  <si>
    <t>FENITOINA SODICA 100MG TAB.</t>
  </si>
  <si>
    <t>FENTANILO CITRATO INY. IM-IV 0.5 MG/ML AMP. 10ML</t>
  </si>
  <si>
    <t>FITOMENADIONA VIT. K 10MG/ML  AMPOLLA</t>
  </si>
  <si>
    <t>FLUCONAZOL 200 MG/100ML FRASCO AMPOLLA I.V.</t>
  </si>
  <si>
    <t>FLUMAZENIL 0.5 MG AMP.</t>
  </si>
  <si>
    <t>FLUOXETINA 20 MG TAB.</t>
  </si>
  <si>
    <t>FLUFENAZINA DECANOATO AMPOLLA INYECTABLE 25MG/ML</t>
  </si>
  <si>
    <t xml:space="preserve">FOSFOMICINA JARABE </t>
  </si>
  <si>
    <t>FOSFOMICINA 1G FCO.</t>
  </si>
  <si>
    <t>FUROSEMIDA 40MG TAB.</t>
  </si>
  <si>
    <t>GLUCONATO DE CALCIO 10% amp.10ML i.v.</t>
  </si>
  <si>
    <t xml:space="preserve">HALOPERIDOL 5MG TAB. </t>
  </si>
  <si>
    <t>HEPA-MERZ 10ML AMP</t>
  </si>
  <si>
    <t>HEPATITIS B PEDIATRICO</t>
  </si>
  <si>
    <t>HIDROCLOROTIAZIDA 25 MG TAB.</t>
  </si>
  <si>
    <t>HIERRO DEXTROSA 100mg/2m</t>
  </si>
  <si>
    <t>HIERRO SACAROSA 100MG/5ML AMP. (VENOFER)</t>
  </si>
  <si>
    <t>IBUPROFENO 600 MG TAB.</t>
  </si>
  <si>
    <t>HYAMINOL 16 ONZA</t>
  </si>
  <si>
    <t xml:space="preserve">IMIPENEM 500MG + CILASTATINA 500 MG VIAL I.V. </t>
  </si>
  <si>
    <t>IOPAMIDOL 300MG/50 ML FCO</t>
  </si>
  <si>
    <t>INMUNO GLOBULINA ANTI D (FACTOR RH) 300MG JERINGA PRECARGADA</t>
  </si>
  <si>
    <t>INSULINA  MIXTA 70/30  100UI/ML VIAL 10 ML</t>
  </si>
  <si>
    <t>INSULINA REGULAR (CRISTALINA) 100UI/ML VIAL 10ML</t>
  </si>
  <si>
    <t>IPATROPIUM BROMURO S/P NEBULIZAR</t>
  </si>
  <si>
    <t>KALARA SOBRE</t>
  </si>
  <si>
    <t>KETEROLACO 60MG/2ML AMPOLLA I.V, I.M.</t>
  </si>
  <si>
    <t>KETEROLACO INY. IM-IV 30MG/ML AMP. 1ML I.V. I.M.</t>
  </si>
  <si>
    <t>KETOCONAZOL TAB.</t>
  </si>
  <si>
    <t xml:space="preserve">LACTULOSA  </t>
  </si>
  <si>
    <t>LECHE MAGNECIA 4 ONAZ.</t>
  </si>
  <si>
    <t>LEVITERACETAN 500MG TAB. (KEPRA)</t>
  </si>
  <si>
    <t>LEVOFLOXACINA 500MG TAB.</t>
  </si>
  <si>
    <t>LEVOFLOXACINA 500MG/100ML INFUSION FRASCO VIAL I.V.</t>
  </si>
  <si>
    <t>LIDOCAINA 2% + EPINEFRINA 1/200.200 2.0g/100ml vial 50ml</t>
  </si>
  <si>
    <t>LIDOCAINA CLORHIDRATO 2% SIN EPINEFRINA 20MG/ML VIAL 50ML I.V. I.M</t>
  </si>
  <si>
    <t xml:space="preserve">LISINOPRIL 20 MG TAB. </t>
  </si>
  <si>
    <t>LORATADINA JARABE 60ML</t>
  </si>
  <si>
    <t>LORATADINA TAB.</t>
  </si>
  <si>
    <t>LOSARTAN 100MG TAB.</t>
  </si>
  <si>
    <t>LOSARTAN 50MG TAB.</t>
  </si>
  <si>
    <t>METIL PRIDNISOLONA 125MG FRCOS.</t>
  </si>
  <si>
    <t>METIL PRIDNISOLONA 80MG/ML AMPOLLA</t>
  </si>
  <si>
    <t xml:space="preserve">METIL PRIDNISOLONA VIAL 40MG/ 1 ML </t>
  </si>
  <si>
    <t>METILDOPA 500MG TAB.</t>
  </si>
  <si>
    <t>METOCLOPRAMIDA 10MG TAB.</t>
  </si>
  <si>
    <t>METRONIDAZOL 500 MG TAB</t>
  </si>
  <si>
    <t>MIDAZOLAN 15MG TABLETA.</t>
  </si>
  <si>
    <t>MIOLENE 50MG AMP.</t>
  </si>
  <si>
    <t>MISOPROSTOL TAB. (CITOTEC)</t>
  </si>
  <si>
    <t>MORFINA DE 10MG AMP</t>
  </si>
  <si>
    <t>MULTIVITAMINICO</t>
  </si>
  <si>
    <t>NALBUFINA CLORHIDRATO INY. IM-IV SC 10MG/ML AMP. 3ML</t>
  </si>
  <si>
    <t>NALOXONA 0.4MG AMP.</t>
  </si>
  <si>
    <t>N-BUTIL (HIOSINA) TAB.</t>
  </si>
  <si>
    <t>NEOSTIGMINA 0.5MG</t>
  </si>
  <si>
    <t>NIFEDIPINA 10MG TAB.</t>
  </si>
  <si>
    <t>NIFEDIPINA 20MG TAB.</t>
  </si>
  <si>
    <t>NIFEDIPINA RETARD 30MG TAB.</t>
  </si>
  <si>
    <t>NIFEDIPINA RETARD 60MG TAB.</t>
  </si>
  <si>
    <t>NISTATINA 100,000 UI/ML SUSPENSION FRASCO 30ML</t>
  </si>
  <si>
    <t xml:space="preserve">NITOROL 5MG TAB. </t>
  </si>
  <si>
    <t>NITROFURAZONA 1 LIB FCO</t>
  </si>
  <si>
    <t>NOVABUPI</t>
  </si>
  <si>
    <t>OLANZAPINA 10 MG TABLETA</t>
  </si>
  <si>
    <t>OLANZAPINA 5MG TABLETA</t>
  </si>
  <si>
    <t>OMEPRAZOL 20 MG TAB.</t>
  </si>
  <si>
    <t>OMEPRAZOL SODICO LIOFILIZADO 40MG VIAL 10ML I.V.</t>
  </si>
  <si>
    <t>ONDASENTRON AMP. 8MG</t>
  </si>
  <si>
    <t>OXITOCINA 10 UI</t>
  </si>
  <si>
    <t xml:space="preserve">PENICILINA G BENZATINICA 600.000 UI VIAL </t>
  </si>
  <si>
    <t xml:space="preserve">PENICILINA G BENZATINICA 2.400.000 UI VIAL </t>
  </si>
  <si>
    <t>PIRACETAN 1G AMPOLLA</t>
  </si>
  <si>
    <t>PREDNISONA 50 MG TAB.</t>
  </si>
  <si>
    <t xml:space="preserve">PREGABALINA 75MG TAB. </t>
  </si>
  <si>
    <t>PROPANOLOL 20 MG TAB.</t>
  </si>
  <si>
    <t>PROPANOLOL 40 MG TAB</t>
  </si>
  <si>
    <t>QUETIAPINA 100 MG TAB.</t>
  </si>
  <si>
    <t>RAMIPRIL 5 MG TAB.</t>
  </si>
  <si>
    <t>RANITIDINA 150 MG TAB.</t>
  </si>
  <si>
    <t xml:space="preserve">RANITIDINA 50MG/2ML AMP. </t>
  </si>
  <si>
    <t>SERTRALINA 50 MG TAB.</t>
  </si>
  <si>
    <t>SERTAL COMPUESTO 100MG AMP..</t>
  </si>
  <si>
    <t>SERTAL COMPUESTO 100MG TAB.</t>
  </si>
  <si>
    <t>SERTAL SIMPLE (PROPINOX CLORHIDRATO 10 MG/ 1 ML AMPOLLA).</t>
  </si>
  <si>
    <t xml:space="preserve">SEVOFLUORANO VIAL 250ML </t>
  </si>
  <si>
    <t>SUCCINILCOLINA FCO</t>
  </si>
  <si>
    <t>SUCRALFATO GRANULADO 1G  SOBRE</t>
  </si>
  <si>
    <t>SUERO ORAL LIQUIDO (DEXLITO)</t>
  </si>
  <si>
    <t>SULFATO DE MAGNESIO 20% 10 ML</t>
  </si>
  <si>
    <t>SULFATO FERROSO 300 MG TAB.</t>
  </si>
  <si>
    <t>SULFADIAZINA ARGENTICA 1% CREMA TARRO 400 G</t>
  </si>
  <si>
    <t>TOBRAMICINA 0.3% GOTAS OFTALMICAS.</t>
  </si>
  <si>
    <t>TOXOPIN 25MG TAB.</t>
  </si>
  <si>
    <t>T-P OFTENO SOL.OFTALMICA</t>
  </si>
  <si>
    <t xml:space="preserve">TRAMADOL 100MG AMP. </t>
  </si>
  <si>
    <t>TRAZIDEX (TOBRAMICINA 0.3%+DEXAMETAZONA 0.1% ) GOTAS OFTALMICAS  5ML</t>
  </si>
  <si>
    <t>TRIMETROPRIL SULFA 500MG</t>
  </si>
  <si>
    <t>VALPAQUINE 500 MG TAB. (ACIDO VALPROICO)</t>
  </si>
  <si>
    <t>VANCOMICINA 1G FCO</t>
  </si>
  <si>
    <t>VERAPAMIL 80 MG TAB.</t>
  </si>
  <si>
    <t>WARFARINA SODICA 5MG TABLETA</t>
  </si>
  <si>
    <t>ACIDO CITRICO 50% GALON</t>
  </si>
  <si>
    <t>AGUJA RAQUIDEA #16</t>
  </si>
  <si>
    <t>AGUJA VACUNTAINER PARA LABORATORIO</t>
  </si>
  <si>
    <t>ALCOHOL ISOPROPILICO 70% GALON</t>
  </si>
  <si>
    <t>ALCOHOL ISOPROPILICO 95% GL.</t>
  </si>
  <si>
    <t xml:space="preserve">ALGODÓN ADSORBENTE 1 LIBRA </t>
  </si>
  <si>
    <t>BAJA LENGUA MADERA c/100</t>
  </si>
  <si>
    <t>BAJANTE DE RELOJ</t>
  </si>
  <si>
    <t xml:space="preserve">BAJANTE DE SANGRE </t>
  </si>
  <si>
    <t xml:space="preserve">BAJANTE DE SUERO  </t>
  </si>
  <si>
    <t>BATA DESECHABLE QUIRURGICAS STERIL</t>
  </si>
  <si>
    <t xml:space="preserve">BISTURI CON MANGO #11 </t>
  </si>
  <si>
    <t xml:space="preserve">BISTURI CON MANGO #15 </t>
  </si>
  <si>
    <t xml:space="preserve">BISTURI CON MANGO #20 </t>
  </si>
  <si>
    <t xml:space="preserve">BISTURI CON MANGO #21 </t>
  </si>
  <si>
    <t xml:space="preserve">BISTURI CON MANGO #22 </t>
  </si>
  <si>
    <t>BISTURI CON MANGO #23</t>
  </si>
  <si>
    <t>BOLSA COLECTORA DE ORINA PEDIATRICA 100ML</t>
  </si>
  <si>
    <t xml:space="preserve">BOLSA DE ALIMENTACION CON CONTROL FLUIDOS </t>
  </si>
  <si>
    <t>BOLSA RECOLECTORA DE SANGRE</t>
  </si>
  <si>
    <t xml:space="preserve">BRAZALETE PEDIATRICO AZUL </t>
  </si>
  <si>
    <t>BRAZALETES PEDIATRICO ROSADO</t>
  </si>
  <si>
    <t>CAL SODADA</t>
  </si>
  <si>
    <t>SELLO DE AGUA</t>
  </si>
  <si>
    <t>CANULA DE MAYO 50 MM</t>
  </si>
  <si>
    <t>CANULA DE MAYO 70 MM</t>
  </si>
  <si>
    <t>CANULA DE MAYO 90 MM</t>
  </si>
  <si>
    <t>CANULA DE SUCCION #10</t>
  </si>
  <si>
    <t>CANULA DE SUCCION #12</t>
  </si>
  <si>
    <t xml:space="preserve">CANULA DE YANKAWER </t>
  </si>
  <si>
    <t>CANULA NASAL RECIEN NACIDO</t>
  </si>
  <si>
    <t>CARTUCHOS DE GASES ARTERIALES PARA PH,Pco2</t>
  </si>
  <si>
    <t>CASSETTE</t>
  </si>
  <si>
    <t>CATETER  IV CORTO #18</t>
  </si>
  <si>
    <t>CATETER  IV CORTO #20</t>
  </si>
  <si>
    <t>CATETER  IV CORTO #22</t>
  </si>
  <si>
    <t>CATETER  IV CORTO #24</t>
  </si>
  <si>
    <t>CATETER DE HEMODIALISIS 13.5 X 19.5</t>
  </si>
  <si>
    <t>CATETER ESPIDURAL #16</t>
  </si>
  <si>
    <t>CATETER ESPIDURAL PEDIATRICO #16</t>
  </si>
  <si>
    <t>CATETER VIA CENTRAL PEDIATRICO DOBLE LUMEN 5FR</t>
  </si>
  <si>
    <t xml:space="preserve">CEPILLO QUIRURGICO + CLORHEXIDINA 4% </t>
  </si>
  <si>
    <t>CERA PARA HUESO</t>
  </si>
  <si>
    <t>CINTA AUTOCLAVE O TESTIGO MARFIL</t>
  </si>
  <si>
    <t>CIRCUITO DE ANESTESIA ADULTO</t>
  </si>
  <si>
    <t>CIRCUITO VENTILADOR /PEDIATRICO</t>
  </si>
  <si>
    <t xml:space="preserve">CIRCUITO VENTILADOR /NEONATAL </t>
  </si>
  <si>
    <t xml:space="preserve">CLAN UMBILICAL MEDIANO </t>
  </si>
  <si>
    <t>COLLARIN BLANDO LARGO</t>
  </si>
  <si>
    <t>COLLARIN RIGIDO LARGO</t>
  </si>
  <si>
    <t>CONECTORES DE 1 VIA</t>
  </si>
  <si>
    <t>CONECTORES EN Y 2 VIA BAXTER</t>
  </si>
  <si>
    <t>COMPRESAS ESTERIL</t>
  </si>
  <si>
    <t>CUCHILLAS  S-35</t>
  </si>
  <si>
    <t xml:space="preserve">CURITA CORTAS </t>
  </si>
  <si>
    <t>ELECTRODO PEDIATRICO</t>
  </si>
  <si>
    <t>ESPATULA DE AIRE</t>
  </si>
  <si>
    <t>ESPECULO VAGINAL  M</t>
  </si>
  <si>
    <t xml:space="preserve">ESPECULO VAGINAL  S </t>
  </si>
  <si>
    <t>EQUIPO DE PROTECCION PERSONAL  EPP</t>
  </si>
  <si>
    <t>GASA 36 X 100 YDS. - ALMOHADA</t>
  </si>
  <si>
    <t xml:space="preserve">GASA DE  5 UDS ESTERIL </t>
  </si>
  <si>
    <t>GASA DE 10 UDS ESTERIL</t>
  </si>
  <si>
    <t xml:space="preserve">GEL SONOGRAFICO GALON </t>
  </si>
  <si>
    <t>GLUCONATO DE CLORHEXIDINA 4% GALON</t>
  </si>
  <si>
    <t>GORRO DE CIRUGIA PARA MUJER</t>
  </si>
  <si>
    <t>GRAPADORA PARA PIEL</t>
  </si>
  <si>
    <t>GUANTES QUIRURGICO #8.5 UNIDAD</t>
  </si>
  <si>
    <t>GUANTES SUELTOS S</t>
  </si>
  <si>
    <t>GUANTES SUELTOS XS</t>
  </si>
  <si>
    <t>HEMOVAC #12</t>
  </si>
  <si>
    <t>HEMOVAC #14</t>
  </si>
  <si>
    <t>HEMOVAC #16</t>
  </si>
  <si>
    <t>HEMOVAC #18</t>
  </si>
  <si>
    <t>HILO CATGUT CROMICO 1.0 AGU. CURVA ROMA 1/2 25 MM 70 CM</t>
  </si>
  <si>
    <t>HILO CATGUT CROMICO 3.0 AGU CURVA ROMA 1/2 25MM 70CM</t>
  </si>
  <si>
    <t>HILO CATGUT CROMICO 4.0 AGU CURVA ROMA 1/2 25MM 70CM</t>
  </si>
  <si>
    <t>HILO CATGUT CROMICO 5.0 AGU CURVA ROMA 1/2 25MM 70CM</t>
  </si>
  <si>
    <t>HILO SEDA 4.0</t>
  </si>
  <si>
    <t>HILO SEDA 5.0</t>
  </si>
  <si>
    <t>HILO SEDA 6.0</t>
  </si>
  <si>
    <t>HOJA DE BISTURI  #10 C/100 UNIDAD</t>
  </si>
  <si>
    <t>HOJA DE BISTURI  #15 C/100 UNIDAD</t>
  </si>
  <si>
    <t>HOJA DE BISTURI  #20 C/100 UNIDAD</t>
  </si>
  <si>
    <t>HOJA DE BISTURI  #21 C/100 UNIDAD</t>
  </si>
  <si>
    <t>HOJA DE BISTURI  #22 C/100 UNIDAD</t>
  </si>
  <si>
    <t>HOJA DE BISTURI  #23 C/100 UNIDAD</t>
  </si>
  <si>
    <t>JERINGA CON AGUJA 10ML</t>
  </si>
  <si>
    <t>JERINGA CON AGUJA 20ML</t>
  </si>
  <si>
    <t xml:space="preserve">JERINGA CON AGUJA 3ML </t>
  </si>
  <si>
    <t>JERINGA CON AGUJA 50ML</t>
  </si>
  <si>
    <t>JERINGA CON AGUJA 5ML</t>
  </si>
  <si>
    <t>JERINGA DE BULBO</t>
  </si>
  <si>
    <t>KIT HEMODIALISIS 170 Y 210</t>
  </si>
  <si>
    <t>LLAVE 3 VIAS</t>
  </si>
  <si>
    <t>MALLA PARA HERNIA BIOMECH 30 X 30</t>
  </si>
  <si>
    <t xml:space="preserve">MALLA PARA HERNIA BIOMESH 15 X15 </t>
  </si>
  <si>
    <t>MALLA PROLENE 15 X 30</t>
  </si>
  <si>
    <t>MARIPOSITAS No. 21 G</t>
  </si>
  <si>
    <t>MARIPOSITAS No. 23 G</t>
  </si>
  <si>
    <t>MARIPOSITAS No. 25 G</t>
  </si>
  <si>
    <t xml:space="preserve">MASCARILLA QUIRURGICA DESECHABLE </t>
  </si>
  <si>
    <t>MASCARILLA LARINGE  # 2.5</t>
  </si>
  <si>
    <t>MASCARILLA LARINGE  # 2</t>
  </si>
  <si>
    <t>MASCARILLA DE OXIGENO NEONATAL</t>
  </si>
  <si>
    <t>MASCARILLA DE OXIGENO CON RESERVORIO RN</t>
  </si>
  <si>
    <t>MASCARILLA DE OXIGENO CON RESERVORIO PEDITARICO</t>
  </si>
  <si>
    <t>MASCARILLA DE OXIGENO CON RESERVORIO ADULTO</t>
  </si>
  <si>
    <t>MASCARILLA DE OXIGENO ADULTO</t>
  </si>
  <si>
    <t>MASCARILLA DE OXIGENO  PEDIATRICO</t>
  </si>
  <si>
    <t>MASCARILLA DE NEBULIZAR PEDIATRICO</t>
  </si>
  <si>
    <t>MASCARILLA DE NEBULIZAR ADULTO</t>
  </si>
  <si>
    <t>MEDIA ANTI EMBOLICA (L)</t>
  </si>
  <si>
    <t>MEDIA ANTI EMBOLICA (M)</t>
  </si>
  <si>
    <t xml:space="preserve">PAPEL CRACF  </t>
  </si>
  <si>
    <t xml:space="preserve">PAPEL EKG (80MM X 20 MPapel EKG) </t>
  </si>
  <si>
    <t xml:space="preserve">PAPEL PARA CAMILLA  </t>
  </si>
  <si>
    <t>PAPEL PARA MONITOL FETAL</t>
  </si>
  <si>
    <t>PAPEL SONOGRAFICO SONOMED SONY 110MMX20M</t>
  </si>
  <si>
    <t>PAPEL SONOGRAFICO UPP 110S SONY 110MMX20M</t>
  </si>
  <si>
    <t xml:space="preserve">PARCHE ADHESIVO PARA ELECTRODO </t>
  </si>
  <si>
    <t>PERITA NASAL</t>
  </si>
  <si>
    <t>PLACA DE ELECTRO CAUTERIO</t>
  </si>
  <si>
    <t>PLACA DE PETRI</t>
  </si>
  <si>
    <t>PONCHERITAS PLASTICAS PARA ELLOS Y ELLAS DESECHABLE</t>
  </si>
  <si>
    <t>RECOLECTOR DE OBJETO CORTO PUNZANTE PLASTICO 1.8 L</t>
  </si>
  <si>
    <t>RECOLECTOR DE OBJETO CORTO PUNZANTE PLASTICO 3 GL</t>
  </si>
  <si>
    <t>RECOLECTORES TIPO PATO PARA EL Y ELLA</t>
  </si>
  <si>
    <t>SOLUCION DEXTROSA AL 5% + CLORURO DE SODIO AL 45%</t>
  </si>
  <si>
    <t>SOLUCION DEXTROSA AL 5% FCO 1000 ML</t>
  </si>
  <si>
    <t xml:space="preserve">SOLUCION LACTATO EN RINGER FCO 1000ML </t>
  </si>
  <si>
    <t>SOLUCION MANITOL 20%</t>
  </si>
  <si>
    <t>SONDA DE NELATON # 14</t>
  </si>
  <si>
    <t>SONDA DE NELATON # 16</t>
  </si>
  <si>
    <t>SONDA DE NELATON # 22</t>
  </si>
  <si>
    <t>SONDA FOLEY 3 VIAS # 24</t>
  </si>
  <si>
    <t>SONDA FOLEY 3 VIAS # 22</t>
  </si>
  <si>
    <t>SONDA FOLEY 3 VIAS # 20</t>
  </si>
  <si>
    <t>SONDA FOLEY 3 VIAS # 18</t>
  </si>
  <si>
    <t>SONDA FOLEY 2 VIAS # 8</t>
  </si>
  <si>
    <t>SONDA FOLEY 2 VIAS # 24</t>
  </si>
  <si>
    <t>SONDA FOLEY 2 VIAS # 22</t>
  </si>
  <si>
    <t>SONDA FOLEY 2 VIAS # 20</t>
  </si>
  <si>
    <t>SONDA FOLEY 2 VIAS # 18</t>
  </si>
  <si>
    <t xml:space="preserve">SONDA FOLEY 2 VIAS # 14 </t>
  </si>
  <si>
    <t xml:space="preserve">SONDA FOLEY 2 VIAS # 12 </t>
  </si>
  <si>
    <t>SONDA FOLEY 2 VIAS # 10</t>
  </si>
  <si>
    <t>SONDA NASODUODENAL # 10</t>
  </si>
  <si>
    <t>SONDA NASODUODENAL # 12</t>
  </si>
  <si>
    <t>SONDA NASODUODENAL # 14</t>
  </si>
  <si>
    <t>SONDA NASOGASTRICA # 10 ( LEVIN )</t>
  </si>
  <si>
    <t>SONDA NASOGASTRICA # 12 ( LEVIN )</t>
  </si>
  <si>
    <t>SONDA NASOGASTRICA # 14 ( LEVIN )</t>
  </si>
  <si>
    <t>SONDA NASOGASTRICA # 16 ( LEVIN )</t>
  </si>
  <si>
    <t>SONDA NASOGASTRICA # 18 ( LEVIN )</t>
  </si>
  <si>
    <t>SONDA NASOGASTRICA # 5 ( LEVIN )</t>
  </si>
  <si>
    <t>SONDA NASOGASTRICA # 6 ( LEVIN )</t>
  </si>
  <si>
    <t>SONDA NASOGASTRICA # 8 ( LEVIN )</t>
  </si>
  <si>
    <t>TABLILLA PEDIATRICA</t>
  </si>
  <si>
    <t>TERMOMETRO ORAL</t>
  </si>
  <si>
    <t>ALBUTEROL SULFATE SOLUCION INHALADORA</t>
  </si>
  <si>
    <t>TUBO ENDOTRAQUEAL CON BALON 10.0</t>
  </si>
  <si>
    <t>TUBO ENDOTRAQUEAL CON BALON 2.5</t>
  </si>
  <si>
    <t>TUBO ENDOTRAQUEAL CON BALON 3.0</t>
  </si>
  <si>
    <t>TUBO ENDOTRAQUEAL CON BALON 3.5</t>
  </si>
  <si>
    <t>TUBO ENDOTRAQUEAL CON BALON 4.0</t>
  </si>
  <si>
    <t>TUBO ENDOTRAQUEAL CON BALON 4.5</t>
  </si>
  <si>
    <t>TUBO ENDOTRAQUEAL CON BALON 5.0</t>
  </si>
  <si>
    <t>TUBO ENDOTRAQUEAL CON BALON 5.5</t>
  </si>
  <si>
    <t>TUBO ENDOTRAQUEAL CON BALON 6.0</t>
  </si>
  <si>
    <t>TUBO ENDOTRAQUEAL CON BALON 6.5</t>
  </si>
  <si>
    <t>TUBO ENDOTRAQUEAL CON BALON 7.0</t>
  </si>
  <si>
    <t>TUBO ENDOTRAQUEAL CON BALON 7.5</t>
  </si>
  <si>
    <t>TUBO ENDOTRAQUEAL CON BALON 8.0</t>
  </si>
  <si>
    <t>TUBO ENDOTRAQUEAL CON BALON 8.5</t>
  </si>
  <si>
    <t>TUBO ENDOTRAQUEAL CON BALON 9.0</t>
  </si>
  <si>
    <t>TUBO ENDOTRAQUEAL SIN BALON 2.0</t>
  </si>
  <si>
    <t>TUBO ENDOTRAQUEAL SIN BALON 2.5</t>
  </si>
  <si>
    <t>TUBO ENDOTRAQUEAL SIN BALON 3.0</t>
  </si>
  <si>
    <t>TUBO ENDOTRAQUEAL SIN BALON 3.5</t>
  </si>
  <si>
    <t>TUBO ENDOTRAQUEAL SIN BALON 4.0</t>
  </si>
  <si>
    <t>TUBO ENDOTRAQUEAL SIN BALON 5.0</t>
  </si>
  <si>
    <t xml:space="preserve">TUBO TRAQUEOTOMIA  7.5 </t>
  </si>
  <si>
    <t>TUBO TRAQUEOTOMIA 6.4</t>
  </si>
  <si>
    <t>TUBO TRAQUEOTOMIA 8.0</t>
  </si>
  <si>
    <t>TUBO TRAQUEOTOMIA 9.0</t>
  </si>
  <si>
    <t xml:space="preserve">VASO HUNIFICADOR </t>
  </si>
  <si>
    <t>YELFON (ESPONJA HEMOSTATICA)</t>
  </si>
  <si>
    <t>YODO SOLUCION GALON (BETADINE)</t>
  </si>
  <si>
    <t>MASCARILLA DE OXIGENO # 5</t>
  </si>
  <si>
    <t>MASCARILLA DE OXIGENO #2</t>
  </si>
  <si>
    <t>MASCARILLA DE OXIGENO #3</t>
  </si>
  <si>
    <t>CLORPROMACINA 50MG AMP..</t>
  </si>
  <si>
    <t>DICLOFENAC GEL</t>
  </si>
  <si>
    <t>PROVEEDOR</t>
  </si>
  <si>
    <t>SOLUCION +RINGER 2%</t>
  </si>
  <si>
    <t>SOLUCION CLORURO DE SODICO 0.9% INY. I.V. FCO 1000ML</t>
  </si>
  <si>
    <t>SOLUCION CLORURO DE SODICO 0.9% INY. I.V. FCO 500ML</t>
  </si>
  <si>
    <t>SOLUCION CLORURO DE SODICO 0.9% INY. I.V. FCO 100ML</t>
  </si>
  <si>
    <t>SOLUCION DEXTROSA EN RINGER 5% 1000 ML</t>
  </si>
  <si>
    <t xml:space="preserve">GENTAMICINA 160MG/2ML AMP. </t>
  </si>
  <si>
    <t>PREDNISONA 20MG TAB.</t>
  </si>
  <si>
    <t>SALBUTAMOL PARA NEBULIZAR 5 MG/10ML. FRASCO</t>
  </si>
  <si>
    <t>GLIBENCLAMIDA +METFORMINA 2.5/500MG TAB.</t>
  </si>
  <si>
    <t>METFORMINA 850MG TAB.</t>
  </si>
  <si>
    <t>CLORANFENICOL 0.5% OFTALMICA 10ML</t>
  </si>
  <si>
    <t>ANESTEARS 0.5% GOTAS OFTALMICAS</t>
  </si>
  <si>
    <t xml:space="preserve">GENTAMICINA 40MG/2ML AMP. </t>
  </si>
  <si>
    <t>PAPEL UPC-510 SONY (200 PRINTS X 1) (100 SHEETS X 2) CAJA</t>
  </si>
  <si>
    <t xml:space="preserve">AGUJA HIPODERMICA  #30G X 1/2 </t>
  </si>
  <si>
    <t>MATERIALES MEDICOS</t>
  </si>
  <si>
    <t>BICARBONATO DE SODIO 7.5</t>
  </si>
  <si>
    <t>BISTURI CON MANGO #10</t>
  </si>
  <si>
    <t>BISTURI CON MANGO #12</t>
  </si>
  <si>
    <t>ACETAMINOFEN JARABE 120MG/5ML</t>
  </si>
  <si>
    <t>SOLUCION DEXTROSA 10% FCO DE 1000ML</t>
  </si>
  <si>
    <t xml:space="preserve">GENTAMICINA 80MG/2ML AMP. </t>
  </si>
  <si>
    <t>GLIBENCLAMIDA 5 MG TAB.</t>
  </si>
  <si>
    <t>GORRO DE CIRUGIA PARA HOMBRE</t>
  </si>
  <si>
    <t>FENOBARBITAL 100MG TAB.</t>
  </si>
  <si>
    <t>SONDA DE NELATON # 12</t>
  </si>
  <si>
    <t>CANULA NASAL/OXIGENO PEDIATRICA</t>
  </si>
  <si>
    <t>AGUJA ESPIDURAL  #16</t>
  </si>
  <si>
    <t xml:space="preserve">MALLA PARA HERNIA BIOMESH 40 X 24 </t>
  </si>
  <si>
    <t>MALLA PARA HERNIA BIOMECH 4 X 12</t>
  </si>
  <si>
    <t>BOLSA PARA CADAVER</t>
  </si>
  <si>
    <t>CEFOTAXIMA 1 G VIAL</t>
  </si>
  <si>
    <t>CLORPROMACINA 50 MG TAB.</t>
  </si>
  <si>
    <t>SONDA NASODUODENAL # 8</t>
  </si>
  <si>
    <t>CLORPROMACINA 25 MG TAB.</t>
  </si>
  <si>
    <t>BISTURI CON MANGO #18</t>
  </si>
  <si>
    <t>PROMESECAL</t>
  </si>
  <si>
    <t>PROMESE CAL</t>
  </si>
  <si>
    <t>DEXAMETASONA 4MG/2ML AMP.</t>
  </si>
  <si>
    <t>DEXTROSA 50%  20ML I.V.AMP.</t>
  </si>
  <si>
    <t xml:space="preserve">DICLOFENAC SODICO 0 POTACICO SUPOSITORIO PEDIATRICO 12.5 </t>
  </si>
  <si>
    <t>DIGOXINA 0.25 MG /2 ML I.V. AMP.</t>
  </si>
  <si>
    <t>MEXAPRIN 0.4MG AMP.(ENOXAPARINA 40)</t>
  </si>
  <si>
    <t>Z-O (ESPARADRAPO BASE DE SEDA)</t>
  </si>
  <si>
    <t>HALOPERIDOL AMP. 1ML INY INFUSION 5MG/ML</t>
  </si>
  <si>
    <t>HIDRALAZINA CLORHIDRATO 20MG/ML  AMP. I.V.</t>
  </si>
  <si>
    <t>METOCLOPRAMIDA 5MG/2ML AMP.</t>
  </si>
  <si>
    <t xml:space="preserve">TUBO TRAQUEOTOMIA  7.0 </t>
  </si>
  <si>
    <t xml:space="preserve">SONDA FOLEY 2 VIAS # 16 </t>
  </si>
  <si>
    <t>KETEROLACO 0.5% GOTAS OFTALMICAS</t>
  </si>
  <si>
    <t>SUCCINILCOLINA 50MG/10ML</t>
  </si>
  <si>
    <t>NITROGLICERINA INY. IV 50MG/ 10ML  AMP.</t>
  </si>
  <si>
    <t>LAXANTE  FLEET 45 ML (RAZZ-LAX)</t>
  </si>
  <si>
    <t>BETAMETASONA 0.1% CREMA TOPICA</t>
  </si>
  <si>
    <t>LEVITERACETAN 500MG/5ML  IV/IM (KEPRA)</t>
  </si>
  <si>
    <t xml:space="preserve">CIPROFLOXACINA 200MG/100ML INF. </t>
  </si>
  <si>
    <t>SUED Y FARGESA</t>
  </si>
  <si>
    <t>PRO PHARMACEUTICAL PEÑA</t>
  </si>
  <si>
    <t>DICYNONE 2ML X 100 AMP.</t>
  </si>
  <si>
    <t>VANGUARDIA SALUD</t>
  </si>
  <si>
    <t>SALIDAS</t>
  </si>
  <si>
    <t>SUPLIMED</t>
  </si>
  <si>
    <t>ROPHARMA</t>
  </si>
  <si>
    <t>FARACH</t>
  </si>
  <si>
    <t xml:space="preserve">CAR-M </t>
  </si>
  <si>
    <t>AMOXICILINA 500MG TAB O CAPSULA</t>
  </si>
  <si>
    <t>MEXAPRIN 0.2MG AMP.(ENOXAPARINA 20)</t>
  </si>
  <si>
    <t>MEXAPRIN 0.6MG AMP. (ENOXAPARINA 60)</t>
  </si>
  <si>
    <t>MOXIFLOXACIN HYDROCHLORIDE IN SODIUM INJECTION 400MG/250ML 1.6MG/ML</t>
  </si>
  <si>
    <t>OCTANATE</t>
  </si>
  <si>
    <t>ACETILCISTEINA 100 MG/ML AMP. 3ML I.V I.M. (FLUIMUCIL)</t>
  </si>
  <si>
    <t>HOSPIFAR</t>
  </si>
  <si>
    <t>JBL</t>
  </si>
  <si>
    <t>CATETER  IV CORTO #16</t>
  </si>
  <si>
    <t xml:space="preserve">ACETONA GALON </t>
  </si>
  <si>
    <t>RONAJUS FARMACEUTICA</t>
  </si>
  <si>
    <t>CARIBBEAN</t>
  </si>
  <si>
    <t>PROMESE  CAL</t>
  </si>
  <si>
    <t>CG BIOMEDICAL</t>
  </si>
  <si>
    <t>DINAMED</t>
  </si>
  <si>
    <t>CATETER DE HEMODIALISIS CORTA DURACION 14FR</t>
  </si>
  <si>
    <t>SUCCINILCOLINA 40MG/2ML</t>
  </si>
  <si>
    <t>GLUTFAR PLUS GALON (GLUTARALDEHIDO)</t>
  </si>
  <si>
    <t>TUBO ENDOTRAQUEAL SIN BALON 8.0</t>
  </si>
  <si>
    <t>ENANTYUN 50MG AMP.</t>
  </si>
  <si>
    <t>KIT CANULA DE SUCCION #10G</t>
  </si>
  <si>
    <t>GRUPO RASEC</t>
  </si>
  <si>
    <t>TUBO TRAQUEOTOMIA 6.0</t>
  </si>
  <si>
    <t>TUBO TRAQUEOTOMIA 8.5</t>
  </si>
  <si>
    <t>TUBO TRAQUEOTOMIA 9.5</t>
  </si>
  <si>
    <t>VPS</t>
  </si>
  <si>
    <t>MORAMI</t>
  </si>
  <si>
    <t>SINERGY</t>
  </si>
  <si>
    <t>VENDA ELASTICA 4 PULG. (COBAN)</t>
  </si>
  <si>
    <t>VENDA ELASTICA 2 PULG. (COBAN)</t>
  </si>
  <si>
    <t>MORFINA DE 0.2MG AMP</t>
  </si>
  <si>
    <t>CEPILLO PARA MUESTRA CERVICAL CITOBRUSH ESTERIL</t>
  </si>
  <si>
    <t xml:space="preserve">LISINOPRIL 10 MG TAB. </t>
  </si>
  <si>
    <t>METRONIDAZOL 500MG/100MG INF.</t>
  </si>
  <si>
    <t>SULFADIAZINA ARGENTICA 1% CREMA TUBO 30 G</t>
  </si>
  <si>
    <t>HILO PROLENE 2-0 AGUJA RECTA (POLIPROPILENO)</t>
  </si>
  <si>
    <t>DIAZEPAM 10MG / 2 ML AMP.</t>
  </si>
  <si>
    <t>FARID</t>
  </si>
  <si>
    <t>MASCARILLA LARINGE  # 3</t>
  </si>
  <si>
    <t>MASCARILLA LARINGE  # 4</t>
  </si>
  <si>
    <t>MASCARILLA LARINGE  # 5</t>
  </si>
  <si>
    <t>FIGASTRIN 300MG AMPOLLA (Nevera)</t>
  </si>
  <si>
    <t>IOBAN 3M</t>
  </si>
  <si>
    <t>AMLODIPINA 5MG TAB.</t>
  </si>
  <si>
    <t>AMLODIPINA 10MG TAB.</t>
  </si>
  <si>
    <t>MACROTECH</t>
  </si>
  <si>
    <t>AMITRIPLINA 25 MG COMPRIMIDO</t>
  </si>
  <si>
    <t>CINTA AUTOCLAVE O TESTIGO PARA EMBOLVER (MASKING TAPE)</t>
  </si>
  <si>
    <t>IAPE DOMINICANA</t>
  </si>
  <si>
    <t>VANGUARDIA SALUD/COPEM</t>
  </si>
  <si>
    <t>BRAZALETES PARA ADULTOS BLANCO</t>
  </si>
  <si>
    <t xml:space="preserve">PROMESE CAL </t>
  </si>
  <si>
    <t>METOCLOPRAMIDA 10MG AMP.</t>
  </si>
  <si>
    <t>PROSEME CAL</t>
  </si>
  <si>
    <t>BOYA FARMACEUTICA</t>
  </si>
  <si>
    <t>SOLUCION DEXTROSA 5% CINA 0.9% FCO 1000ML 5G+ 0.92/1000ML</t>
  </si>
  <si>
    <t>CAR-M/COPEM</t>
  </si>
  <si>
    <t>CEREMO</t>
  </si>
  <si>
    <t>OSIRIS Y CO</t>
  </si>
  <si>
    <t>BAJANTE DE AMINAS Y NITROGLICERINA (BAXTER)</t>
  </si>
  <si>
    <t>DOBUTAMINA 250MG/20ML AMP.</t>
  </si>
  <si>
    <t>16/9/22022</t>
  </si>
  <si>
    <t>PRO PHARMACEUTICAL PEÑA/PROMESE CAL</t>
  </si>
  <si>
    <t>DISTRIBUIDORA NACIONAL MED/PROMESE CAL</t>
  </si>
  <si>
    <t>CITICOLINA 500MG/4ML AMP.</t>
  </si>
  <si>
    <t>CITICOLINA 100MG TABLETA.</t>
  </si>
  <si>
    <t xml:space="preserve">PIRACETAN 800MG </t>
  </si>
  <si>
    <t>CIRCUITO DE ANESTESIA NEONATAL</t>
  </si>
  <si>
    <t>CODIGO INSTITUCIONAL</t>
  </si>
  <si>
    <t xml:space="preserve">CAMPO DESECHABLE (TIPO MOVIBLE) </t>
  </si>
  <si>
    <t>CLINDAMICINA OVULO 100MG.</t>
  </si>
  <si>
    <t>SILVERPHARMA/PROMESE CAL</t>
  </si>
  <si>
    <t>JBL/PROMESE CAL</t>
  </si>
  <si>
    <t>DICLOXACILINA SODICA 500MG INY. IV FRC.</t>
  </si>
  <si>
    <t>GRUPO RASEC/JBL/PROMESE CAL</t>
  </si>
  <si>
    <t>COPEM/PROMESE CAL</t>
  </si>
  <si>
    <t>ERGONOVINA MALEATO 0.2MG (ERGOTRATE) AMP.</t>
  </si>
  <si>
    <t>MACROTECH/PROMESE CAL</t>
  </si>
  <si>
    <t>HIDROCORTIZONA INY. IV-IM 100MG VIAL</t>
  </si>
  <si>
    <t>SONDA DE SUCCION # 16</t>
  </si>
  <si>
    <t>SINERGY/PROMESE CAL</t>
  </si>
  <si>
    <t>INVERSINES FARID/PROMESE CAL</t>
  </si>
  <si>
    <t>BUPIVACAINA PESADA 0.5% / 4ML AMP</t>
  </si>
  <si>
    <t xml:space="preserve">PAPEL EKG (50MM X 20 MPapel EKG) </t>
  </si>
  <si>
    <t>PAPEL EKG CARDIOGRAPH (80MM X 24MM EKG)</t>
  </si>
  <si>
    <t>AGUJA HIPODERMICA  #18G X 1/2</t>
  </si>
  <si>
    <t xml:space="preserve">AGUJA HIPODERMICA  #21G X  1/2 </t>
  </si>
  <si>
    <t xml:space="preserve">AGUJA HIPODERMICA  #25G X  1/2 </t>
  </si>
  <si>
    <t>TOTAL</t>
  </si>
  <si>
    <t>CEFEPIME 1G FCO.</t>
  </si>
  <si>
    <t>COMPLEJO B  I.V/I.M.</t>
  </si>
  <si>
    <t>MEROPENE 1G FCO.</t>
  </si>
  <si>
    <t>MONOVIDE</t>
  </si>
  <si>
    <t>CONECTOR EN Y</t>
  </si>
  <si>
    <t xml:space="preserve">ESPIROMETRO </t>
  </si>
  <si>
    <t>ESTOQUINETE # 2 ROLLO</t>
  </si>
  <si>
    <t>ESTOQUINETE # 4 ROLLO</t>
  </si>
  <si>
    <t>ESTOQUINETE # 6 ROLLO</t>
  </si>
  <si>
    <t>GLUCOMETRO</t>
  </si>
  <si>
    <t>MOSQUITERO</t>
  </si>
  <si>
    <t xml:space="preserve">SOLUCION INDOXITOL </t>
  </si>
  <si>
    <t>TUBO DE PECHO # 16</t>
  </si>
  <si>
    <t>TUBO DE PECHO # 24</t>
  </si>
  <si>
    <t>TUBO DE PECHO # 28</t>
  </si>
  <si>
    <t>TUBO DE PECHO # 32</t>
  </si>
  <si>
    <t>PROPOFOL 1%</t>
  </si>
  <si>
    <t>AGUJA HIPODERMICA  #20G X 1/2</t>
  </si>
  <si>
    <t>AGUJA HIPODERMICA  #27G X 1/2</t>
  </si>
  <si>
    <t>HIDROCORTIZONA 50 MG TAB.</t>
  </si>
  <si>
    <t>SULFATO DE EFEDRINA 60MG AMP.</t>
  </si>
  <si>
    <t>VANGUARDIA SALUD/PROMESE CAL</t>
  </si>
  <si>
    <t>EL PIROS/PROMESE CAL</t>
  </si>
  <si>
    <t>JBL/PROMEDCA/PROMESE CAL</t>
  </si>
  <si>
    <t>SANOZ  FARMACEUTICA/JBL/PROMESE CAL</t>
  </si>
  <si>
    <t>GLOBAL MULTI-PHARMA/SERVISALUD PREMIUM/PROMESE CAL</t>
  </si>
  <si>
    <t>MORAMI/PROMESE CAL</t>
  </si>
  <si>
    <t>AGUA INYECTABLE AMPOLLA  5ML (DESTILADA)</t>
  </si>
  <si>
    <t>SUED Y FARGESA/PROMESE CAL</t>
  </si>
  <si>
    <t>ATROPINA  1MG/ML AMPOLLA  I.V I.M.</t>
  </si>
  <si>
    <t>PROMESE CAL/PROMESE CAL</t>
  </si>
  <si>
    <t>INVESTDENT/PROMESE CAL</t>
  </si>
  <si>
    <t xml:space="preserve">CAMPO DESECHABLE (STERI DRAPE) </t>
  </si>
  <si>
    <t>CATETER VIA CENTRAL ADULTO DOBLE/TRIPLE LUMEN 7FR</t>
  </si>
  <si>
    <t>2T IMPORTACIONES/PROMESE CAL</t>
  </si>
  <si>
    <t>HOSPIFAR/PROMESE CAL</t>
  </si>
  <si>
    <t>INSULINA NPH VIAL 10 ML</t>
  </si>
  <si>
    <t>METIL PRIDNISOLONA 500 MG/ML VIAL I.V.</t>
  </si>
  <si>
    <t>GRUPO 92/PROMESE CAL</t>
  </si>
  <si>
    <t>PIPERACILINA 4G+ TAZOBACTAM SODICA 500 MG INF I.V</t>
  </si>
  <si>
    <t>HILO  POLIPROPILENO 6-0 NO ABSORB. MONOF. AGUJA CURVA ROMA 13 MM 75 CM</t>
  </si>
  <si>
    <t>SERVISALUD PREMIUM/PROMESE CAL</t>
  </si>
  <si>
    <t>LEROMED PHARMA/PPROMESE CAL</t>
  </si>
  <si>
    <t>SANOZ  FARMACEUTICA/PROMESE CAL</t>
  </si>
  <si>
    <t>OSIRIS Y CO/PROMESE CAL</t>
  </si>
  <si>
    <t>VENDA DE YESO DE 4 X 5 PULGADA</t>
  </si>
  <si>
    <t>VENDA ELASTICA 4 X 5 PULGADA</t>
  </si>
  <si>
    <t>HILO SEDA DOBLE ENVOLTURA 3-0 AGUJA CURVA ROMA 1/2 22MM 75CM</t>
  </si>
  <si>
    <t>HILO PROLENE POLIPROPILENO 1-0 NO ABSORB. MONOF. AGUJA CURVA ROMA 1/2 26 MM 75 CM</t>
  </si>
  <si>
    <t>HILO PROLENE POLIPROPILENO 0 NO ABSORB. MONOF. AGUJA CURVA ROMA 1/2 26 MM 75 CM</t>
  </si>
  <si>
    <t>HILO NYLON MONOFILAMENTO 3-0 AGUJA CURVA CORTANTE 3/8 35</t>
  </si>
  <si>
    <t>HILO VICRYL POLIGLATINA TRENZADO 3-0 AGUJA CURVA CORTANTE 3/8 DE 19</t>
  </si>
  <si>
    <t>HILO VICRYL POLIGLATINA 1-0 AGUJA CURVA ROMA 1/2 26 MM 70 CM</t>
  </si>
  <si>
    <t>HILO VICRYL POLIGLATINA 2-0 AGUJA CURVA ROMA 1/2 36 MM 45 CM</t>
  </si>
  <si>
    <t>HILO VICRYL POLIGLATINA 3-0 AGUJA CURVA ROMA 1/2 26 MM 70 CM</t>
  </si>
  <si>
    <t>HILO VICRYL POLIGLATINA 4-0 AGUJA CURVA ROMA 3/8 19 MM 45 CM</t>
  </si>
  <si>
    <t>HILO ACIDO POLIGLICOLICO  2-0 AGUJA CURVA CORTANTE 3/8 24MM 75CM</t>
  </si>
  <si>
    <t>NIMODIPINA 60MG TAB.</t>
  </si>
  <si>
    <t>BAJANTE PRIMARIO DE INFUSION DE FLUJO CONTINUO (BAXTER)</t>
  </si>
  <si>
    <t>BAJANTE DE TRANSFUSION SANGUINEA BAXTER</t>
  </si>
  <si>
    <t>1000-0049</t>
  </si>
  <si>
    <t>1000-0045</t>
  </si>
  <si>
    <t>BAJANTE SECUNDADIO PARA MEDICION VENTILADA (BAXTER)</t>
  </si>
  <si>
    <t>CATETER EXTENSION TIPO Y (BAXTER)</t>
  </si>
  <si>
    <t>1000-0053</t>
  </si>
  <si>
    <t>BAJANTE DE INFUSION CONTINU-FLO (BAJANTE BOMBA)</t>
  </si>
  <si>
    <t>FILTRO BAXTER ADULTO</t>
  </si>
  <si>
    <t>FILTRO BAXTER PEDIATRICO</t>
  </si>
  <si>
    <t>AGENTE SURFACTANTE AVELOR 25MG/ML FRASCO AMP 8ML (PULMONAR)</t>
  </si>
  <si>
    <t>TIRILLA PARA GLUCOMETRO UNIDAD</t>
  </si>
  <si>
    <t>SOLUCION SALINA MINI BAG PLUS BAXTER 0.9%  100ML (BOLSA DE SOLUCION)</t>
  </si>
  <si>
    <t>AGUA OXIGENADA 3% GALON</t>
  </si>
  <si>
    <t>ROPHARMA/JBL/PROMESE CAL</t>
  </si>
  <si>
    <t>COPEM/JBL/PROMESE CAL</t>
  </si>
  <si>
    <t>GRUPO RASEC/CARP CONTRALORIA Y SERVICIOS SRL/PROMESE CAL</t>
  </si>
  <si>
    <t>DEXAMETASONA 4MG/1ML AMP.</t>
  </si>
  <si>
    <t>CARIBBEAN/CEREMO/PROMESE CAL</t>
  </si>
  <si>
    <t>RADIFARMA/PROMESE CAL</t>
  </si>
  <si>
    <t>METOPROLOL TARTRATO 50 MG TAB.</t>
  </si>
  <si>
    <t>ADRENOR 4MG/2ML (NORADRENALINA) AMP. NOREPINEFRINA</t>
  </si>
  <si>
    <t>HILO POLIPROPILENO 0 AGUJA CURVA ROMA 1/2 36MM 75CM</t>
  </si>
  <si>
    <t>SUPLIMED/PROMEDCA/PROMESE CAL</t>
  </si>
  <si>
    <t>CAR-M/A Y S IMPORTACIONES</t>
  </si>
  <si>
    <t>FUROSEMIDA 20MG/ML 2 ML AMP.</t>
  </si>
  <si>
    <t>8/12/22*11/1/23*6/2/23</t>
  </si>
  <si>
    <t>15/9/22*20/10/22*15/11/22*8/12/22*11/1/23*6/2/23</t>
  </si>
  <si>
    <t>HOJA DE BISTURI  #12 C/100 UNIDAD</t>
  </si>
  <si>
    <t>ANEST/CRISTALIA</t>
  </si>
  <si>
    <t>DIFENHIDRAMINA 10MG/1ML AMP. (FENDRAMIN)</t>
  </si>
  <si>
    <t>MORAMI/PROMESE CAL/A Y S IMPORTACIONES/PROMESE CAL</t>
  </si>
  <si>
    <t>LINEZOLID 0.2% 300ML</t>
  </si>
  <si>
    <t>SEAN DOMINICANA</t>
  </si>
  <si>
    <t>PICHUETE DE NEBULIZAR</t>
  </si>
  <si>
    <t>HOJA DE BISTURI  #11 C/100 UNIDAD</t>
  </si>
  <si>
    <t>BOX ME SOLUTIONS/PROMESE CAL</t>
  </si>
  <si>
    <t>LAPIZ PARA ELECTRO CAUTERIO</t>
  </si>
  <si>
    <t>SONDA DE ASPIRACION # 16</t>
  </si>
  <si>
    <t>TUBO DRENAJE TIPO PENROSE (DREM)</t>
  </si>
  <si>
    <t>BOYA FARMACEUTICA/JBL/PROMESE CAL/MORAMI</t>
  </si>
  <si>
    <t>CIRCUIMED/PROMESE CAL/GROUP Z</t>
  </si>
  <si>
    <t>PHARMA GDE</t>
  </si>
  <si>
    <t>SOLUCION  CLORURO DE SODIO AL 45% INY. I.V. FCO 1000ML</t>
  </si>
  <si>
    <t>CATETER DE SUCCION #16</t>
  </si>
  <si>
    <t>CATETER DE SUCCION #18</t>
  </si>
  <si>
    <t>CATETER DE SUCCION #8</t>
  </si>
  <si>
    <t>JERINGA CON AGUJA 60ML</t>
  </si>
  <si>
    <t>PROMESE CAL/GRANARIES GROUP/GRUPO FRANTERE/GRANARIES GROUP</t>
  </si>
  <si>
    <t>ALGODON PLANCHADO 4 x 5 ROLLO</t>
  </si>
  <si>
    <t>ALGODON PLANCHADO 6 x 5 ROLLO</t>
  </si>
  <si>
    <t>MIDAZOLAM 15MG/3ML (DORMIRE)</t>
  </si>
  <si>
    <t>PROMESE CAL/CRISTALIA/PROMESE CAL</t>
  </si>
  <si>
    <t>ACICLOVIR 400 MG TABLETA</t>
  </si>
  <si>
    <t>PROMESE CAL/JBL/PROMESE CAL</t>
  </si>
  <si>
    <t>PROMESE CAL/BOX ME SOLUTION/PROMESE CAL</t>
  </si>
  <si>
    <t>METIL PRIDNISOLONA VIAL  1 GM (SUCCINATO SODICO)</t>
  </si>
  <si>
    <t>TUBO ENDOTRAQUEAL SIN BALON 7.5</t>
  </si>
  <si>
    <t>ARCHEX GROUP</t>
  </si>
  <si>
    <t>LIRIANO COMERCIAL</t>
  </si>
  <si>
    <t>TORNIQUETE PLANO</t>
  </si>
  <si>
    <t>D-022</t>
  </si>
  <si>
    <t>D-264</t>
  </si>
  <si>
    <t>HOSPITALARIA DIVERSAS</t>
  </si>
  <si>
    <t>EL PIROS/MORAMI/ARCHEX GROUP</t>
  </si>
  <si>
    <t>EL PIROS/COPEM/HOSPITALARIA DIVERSAS</t>
  </si>
  <si>
    <t>PROMESE CAL/ROPHARMA</t>
  </si>
  <si>
    <t>GRUPO FRANTERE</t>
  </si>
  <si>
    <t xml:space="preserve">PROMESE CAL/JBL/MORAMI/BOYA FARMACEUTICA/ROPHARMA </t>
  </si>
  <si>
    <t>VANGUARDIA SALUD/GRUPO FRANTER</t>
  </si>
  <si>
    <t>CLORPROMAZINA 25MG/ML AMP.2ML.</t>
  </si>
  <si>
    <t>BAJANTE MICROGOTERO CON BURETA BAXTER</t>
  </si>
  <si>
    <t xml:space="preserve">  </t>
  </si>
  <si>
    <t>JBL/MORAMI/PROMESE CAL/JBL</t>
  </si>
  <si>
    <t>SOLUCION DEXTROSA 5% CINA 0.33 FCO 500ML 5.0G + 0.33/1000ML</t>
  </si>
  <si>
    <t>CIRCUIMED/BARREROS FHARMA</t>
  </si>
  <si>
    <t>KETAMINA 50MG/10ML VIAL</t>
  </si>
  <si>
    <t>ROPHARMA/PROMESE CAL</t>
  </si>
  <si>
    <t>ROPHARMA/MORAMI/PROMESE CAL</t>
  </si>
  <si>
    <t>PRO PHARMACEUTICAL PEÑA/SINERGY/ROMIX GROUP/PROMESE CAL</t>
  </si>
  <si>
    <t>PENICILINA G BENZATINICA 1.200.000 VIAL IV. IM.</t>
  </si>
  <si>
    <t>PENICILINA G. CRISTALINA 5,000,000 UI VIAL I.V.,IM.</t>
  </si>
  <si>
    <t>CLOTRIMAZOL 1% CREMA TUBO 30g.</t>
  </si>
  <si>
    <t>COPEM/ARCHEX GROUP</t>
  </si>
  <si>
    <t>PROMESE CAL/ARCHEX GROUP</t>
  </si>
  <si>
    <t>GUANTES QUIRURGICO #6.5  UNIDAD</t>
  </si>
  <si>
    <t xml:space="preserve">                                               DESCRIPCION MEDICAMENTOS</t>
  </si>
  <si>
    <t>EMPRESA RJM/JBL</t>
  </si>
  <si>
    <t>CIRCUITO DE ANESTESIA PEDIATRICO, KIT FUNDA ESTERIL</t>
  </si>
  <si>
    <t>COPEM/HOSPITALARIA DIVERSAS/PROMESECAL</t>
  </si>
  <si>
    <t>PROME SECAL</t>
  </si>
  <si>
    <t>MASCARILLA N94 (DONADA)</t>
  </si>
  <si>
    <t>PROMESE CAL/FARACH/ROPHARMA/PROTECTION ONE, SRL</t>
  </si>
  <si>
    <t>AGENTE SURFACTANTE AVELOR 240MG/ML FRASCO AMP 3ML (PULMONAR)</t>
  </si>
  <si>
    <t>AMBROXOL 15MG AMP. DONADO</t>
  </si>
  <si>
    <t xml:space="preserve">AMIKACINA 500MG/ML VIAL 2 ML I.V. I.M. </t>
  </si>
  <si>
    <t xml:space="preserve">SOLUCION PENTA ALMIDON </t>
  </si>
  <si>
    <t>DEXMEDETOMIDINA 200MG (PRECEDEX 200MG/ML )</t>
  </si>
  <si>
    <t>RONAJUS FARMACEUTICA/ARCHEX GROUP</t>
  </si>
  <si>
    <t>OSIRIS/ARCHEX GROUP</t>
  </si>
  <si>
    <t xml:space="preserve">LARYNGOSCOPIO ADULTO </t>
  </si>
  <si>
    <t>SERVI SALUD PREMIUM</t>
  </si>
  <si>
    <t>EQ-MED-54</t>
  </si>
  <si>
    <t>ROMIX GROUP</t>
  </si>
  <si>
    <t>PROMESE CAL/SEAN</t>
  </si>
  <si>
    <t>ESFIMOMANOMETRO DE PARED</t>
  </si>
  <si>
    <t>GUANTES EXAMEN XL DESECHABLES</t>
  </si>
  <si>
    <t xml:space="preserve">ALPRAZOLAM 0.5MG TABLETA </t>
  </si>
  <si>
    <t>CIRCUIMED/GRANARIES GROUP</t>
  </si>
  <si>
    <t>BOX ME SOLUTIONS/VERMEIL</t>
  </si>
  <si>
    <t>MASCARILLA LARINGE  # 1</t>
  </si>
  <si>
    <t>BOYA FARMACEUTICA/JBL/PROMESE CAL/ROPHARMA</t>
  </si>
  <si>
    <t>CIRCUIMED/PROMESE CAL/ROPHARMA</t>
  </si>
  <si>
    <t>SINERGY/COPEM/ROPHARMA</t>
  </si>
  <si>
    <t>HEPARINA SODICA  5,000 UI/ML VIAL 5ML I.V. I.M. S.C.</t>
  </si>
  <si>
    <t>HEPARINA SODICA  25,000 UI/ML VIAL 5ML I.V. I.M. S.C.</t>
  </si>
  <si>
    <t>BOLSA COLECTORA DE ORINA 2L ADULTO</t>
  </si>
  <si>
    <t>CITRATO DE CAFEINA INTRAVENOSO 20MG/ML 60ML AMPOLLA 3ML</t>
  </si>
  <si>
    <t>DOPAMINA CLORHIDRATO 40MG/5ML AMPOLLA</t>
  </si>
  <si>
    <t xml:space="preserve">ESPECULO VAGINAL  L </t>
  </si>
  <si>
    <t>COPEM/ARCHEX GROUP/PROMESE CAL</t>
  </si>
  <si>
    <t>INMUNOBLOBULINA HUMANA (ANTITETANICA) 250UI/INYECTABLE</t>
  </si>
  <si>
    <t>BAJANTE DE MICROGOTERO DE PRECISION CON BURETA 100ML</t>
  </si>
  <si>
    <t>BAJANTE DE MICROGOTERO DE PRECISION CON BURETA 150ML</t>
  </si>
  <si>
    <t>HILO ACIDO POLIGLICOLICO  3-0 AGUJA CURVA ROMA 1/2 26MM 75CM</t>
  </si>
  <si>
    <t xml:space="preserve">HILO NYLON 5.0 </t>
  </si>
  <si>
    <t xml:space="preserve">LANCETAS </t>
  </si>
  <si>
    <t>SALUD PREMIUM</t>
  </si>
  <si>
    <t>KIT DE LAPARATOMIA (PAQUETES DESECHABLES)</t>
  </si>
  <si>
    <t>ANTIESPASMODICO (N-BUTIL BROMURO-HIOSINA AMPOLLA 20MG/1ML</t>
  </si>
  <si>
    <t xml:space="preserve">PLACA ESMERILADA </t>
  </si>
  <si>
    <t>BOLSA DE ALIMENTACION CANGURO 1,000 ML MORADA</t>
  </si>
  <si>
    <t>BOLSA DE ALIMENTACION CANGURO 500 ML AZUL</t>
  </si>
  <si>
    <t>FENTANILO CITRATO INY. IM-IV 0.1 MG/ML AMP. 2ML</t>
  </si>
  <si>
    <t>PROMESE CAL/FARACH/VERMEIL</t>
  </si>
  <si>
    <t>HILO CATGUT CROMICO 0 AGUJA CURVA ROMA 1/2 36.4 MM 75 CM</t>
  </si>
  <si>
    <t>HILO CATGUT CROMICO 2-0 AGUJA CURVA ROMA 1/2 40 MM 70 CM</t>
  </si>
  <si>
    <t xml:space="preserve">HILO VICRYL POLIGLATINA 0 AGUJA CURVA ROMA 1/2  22 MM 70 CM  </t>
  </si>
  <si>
    <t>HILO VICRYL POLIPROPILENO 1 AGUJA CURVA ROMA 1/2 36MM 75CM</t>
  </si>
  <si>
    <t>HILO NYLON 4-0 MONOFILAMENTO NO ABSORB REVERSO CORTANTE 45CM</t>
  </si>
  <si>
    <t>HILO NYLON 2-0 MONOFILAMENTO NEGRO  REVERSO CORTANTE 3/8 18.7</t>
  </si>
  <si>
    <t>HILO NYLON 3-0 MONOFILAMENTO NO ABSORB REVERSO CORTANTE 75CM</t>
  </si>
  <si>
    <t xml:space="preserve">HILO PROLENE POLIPROPILENO 0-2 NO ABSORB. REVERSO CORTANTE 45CM </t>
  </si>
  <si>
    <t>HILO SEDA 0 AGUJA ROMA SH 75CM</t>
  </si>
  <si>
    <t>HILO SEDA 1  AGUJA ROMA HS 75CM</t>
  </si>
  <si>
    <t>HILO SEDA 1  NEGRA TRENZADA MR26 75CM</t>
  </si>
  <si>
    <t>HILO SEDA 2-0  NEGRA TRENZADA  75CM</t>
  </si>
  <si>
    <t>HILO SEDA 2-0  TC26  45CM</t>
  </si>
  <si>
    <t>HILO SEDA 3-0  NEGRA TRENZADA 75CM</t>
  </si>
  <si>
    <t>HILO  PROLECNE POLIPROPILENO 5-0 NO ABSORB. MONOF. AGUJA CURVA ROMA 1/2 26 MM 75 CM</t>
  </si>
  <si>
    <t>HILO  PROLECNE POLIPROPILENO 4-0 NO ABSORB. MONOF. AGUJA CURVA ROMA 1/2 26 MM 75 CM</t>
  </si>
  <si>
    <t>HILO  PROLECNE POLIPROPILENO 3-0 NO ABSORB. MONOF. AGUJA CURVA ROMA 1/2 26 MM 75 CM</t>
  </si>
  <si>
    <t>HILO  PROLECNE POLIPROPILENO 3-0 NO ABSORB. MONOF. AGUJA CURVA ROMA 1/2 26 MM 45 CM</t>
  </si>
  <si>
    <t>HILO  PROLECNE POLIPROPILENO 2-0 NO ABSORB. MONOF. AGUJA CURVA ROMA 1/2 26 MM 75 CM</t>
  </si>
  <si>
    <t>HILO PROLENE POLIPROPILENO 4-0 DOBLE AGUJA  90CM</t>
  </si>
  <si>
    <t xml:space="preserve">HILO PROLENE POLIPROPILENO 5.0  DOBLE AGUJA </t>
  </si>
  <si>
    <t xml:space="preserve">HILO PROLENE POLIPROPILENO 6.0 DOBLE AGUJA </t>
  </si>
  <si>
    <t xml:space="preserve">SOLUCION CLORURO DE SODIO 0.33 CON DEXTROSA 5% FCO 1000ML  </t>
  </si>
  <si>
    <t>SOLUCION CLORURO DE SODIO 0.33 CON DEXTROSA 5% FCO 500ML</t>
  </si>
  <si>
    <t xml:space="preserve">SOLUCION CLORURO DE SODIO 0.9% CON DEXTROSA 5% FCO 1000ML </t>
  </si>
  <si>
    <t>OXIGENADOR DESECHABLE TRAQUEAL EN T</t>
  </si>
  <si>
    <t>PROMESE CAL/CONTRALORIA Y SERVICIOS SRL/GRUPO FRANTERE/CARIBBEAN SOLUTIONS</t>
  </si>
  <si>
    <t>CLINIMED/VERMEIL</t>
  </si>
  <si>
    <t>SINERGY/JDH/CONTRALORIA Y SERVICIOS SRL/JBL/ARCHEX GROUP</t>
  </si>
  <si>
    <t>VANGURDIA SALUD/GRUPO RASEC/DISTRIBUIDORA GUAYUYO/ARCHEX GROUP/ARCHEX GROUP</t>
  </si>
  <si>
    <t>ZAPATO QUIRURGICOS UNIDAD</t>
  </si>
  <si>
    <t xml:space="preserve">OXIMETRO </t>
  </si>
  <si>
    <t xml:space="preserve">VERMEIL </t>
  </si>
  <si>
    <t>CANULA DE MAYO #4 110MM-X 42MM-10CM</t>
  </si>
  <si>
    <t>OSIRIS/PROMESE CAL</t>
  </si>
  <si>
    <t>SINERGY/GRUPO RASEC/COPEM/PROMESE CAL/ARCHEX/PROMESE CAL</t>
  </si>
  <si>
    <t>COLLARIN  CERVICAL BLANDO PEQUEÑO (S)</t>
  </si>
  <si>
    <t>COPEM/O Y D SUPLIDORES/PROMESE CAL</t>
  </si>
  <si>
    <t>LIRIANO/SERVISALUD PREMIUM/ARCHEX GROUP/PROMESE CAL</t>
  </si>
  <si>
    <t>CEREMO/MORAMI/COPEM/PROMESE CAL</t>
  </si>
  <si>
    <t>JBL/INVERSIONES FARIDANEST//GRUPO FRANTERE/PROMESE CAL</t>
  </si>
  <si>
    <t>O Y D SUPLIDORES/CARIBEAN SOLUTIONS/PROMESE CAL</t>
  </si>
  <si>
    <t>DISTRIBUIDORA GUAYUYO/ARCHEX GROUP/PROMESE CAL</t>
  </si>
  <si>
    <t>AMBUS ADULTO (RESUCITADOR)</t>
  </si>
  <si>
    <t>AMBUS NEONATAL (RESUCITADOR)</t>
  </si>
  <si>
    <t>AMBUS PEDIATRICO (RESUCITADOR)</t>
  </si>
  <si>
    <t>SERVISALUD PREMIUM/BARREROS FHARMA/PROMESE CAL</t>
  </si>
  <si>
    <t>ARCHEX GROUP/PROMESE CAL</t>
  </si>
  <si>
    <t xml:space="preserve">COPEM/PROMESE CAL </t>
  </si>
  <si>
    <t>GRAPA DE ANTERIORES,  PANORAMA</t>
  </si>
  <si>
    <t>GRAPA DE POSTERIORES, PANORAMA</t>
  </si>
  <si>
    <t>M ACCESS LIMA 6 25MM MAILLESFER</t>
  </si>
  <si>
    <t>LIMA PRIME LINE M-M #08 25MM  MARCA COLTENE</t>
  </si>
  <si>
    <t>LIMAS PRIME LINE M-M #10 25MM MARCA COLTENE</t>
  </si>
  <si>
    <t>ARCO YOUNG PLASTICO, RITE-DENT</t>
  </si>
  <si>
    <t>EGENOL FRASCO 15 ML MARCA PREVEST</t>
  </si>
  <si>
    <t>CAVIT CEM TEMPORAL 40G( MDTEMP), META</t>
  </si>
  <si>
    <t>CONO DE PAPEL 15/40 ASST META</t>
  </si>
  <si>
    <t>CONO PAPEL 45-80 (200 /BOX) SPIDENT</t>
  </si>
  <si>
    <t>PARAMONOCHLOROPHENOL 20ML, MAQUIRA</t>
  </si>
  <si>
    <t>PERFORADORA DIQUE GOMA PANORAMA</t>
  </si>
  <si>
    <t>ALCOHOL P/95% 8OZ</t>
  </si>
  <si>
    <t>REGLAS ONDODONTICA, COLORES</t>
  </si>
  <si>
    <t>PERNO FIBRA VIDRIO DENTAL EXATO 1, WISSEN CLUD</t>
  </si>
  <si>
    <t>CADENETAS SURTIDA CORTA HEADWAY</t>
  </si>
  <si>
    <t>CADENETAS SURTIDA LARGA</t>
  </si>
  <si>
    <t>DENTALATIS GRIS PAQ. 1X40 NDA</t>
  </si>
  <si>
    <t>H 101-3 BRACKETS METAL ROTH HEDWAY 0.22</t>
  </si>
  <si>
    <t xml:space="preserve"> PAQUETE DE TUBO BONDABLE #6 ROTH HEADWAY 0.022</t>
  </si>
  <si>
    <t>H207-22-1 PAQUETE DE TUBO BONDABLE #7 ROTH HEDWAY 0.22</t>
  </si>
  <si>
    <t>ARCO DE NITI 16X22 INFERIOR (1X10) , IMD</t>
  </si>
  <si>
    <t>BABERO (CAJA1X500), ADELL-PRODUCTS</t>
  </si>
  <si>
    <t>ANESTESIA AL 2% (CLORIDRATO DE LIDOCAINA 20MG), DFL 1X50</t>
  </si>
  <si>
    <t>ANESTESIA AL 4%,DFL 1X50</t>
  </si>
  <si>
    <t>EYECTOR ENDO 1/16 1X25 JPS</t>
  </si>
  <si>
    <t>EYECTOR DE SALIVA PLASTICO BAJA 1X100, ADEL PRODUCTS</t>
  </si>
  <si>
    <t>ANESTSIA GEL LONITE OPAL (1OZ) DHARMA</t>
  </si>
  <si>
    <t>FRASCO ANESTESIA SPRAY 20% TOPICA 2 ONZA GELATO</t>
  </si>
  <si>
    <t>PLACA DE RDIGRAFIA FLOW X-RAY (50 UNIDAD), PERIAPICAL</t>
  </si>
  <si>
    <t>BROCHITA DE PROFILAXIS CAJA DE 144 (ADEL-PRODUCTS)</t>
  </si>
  <si>
    <t>FRESA QUIRURGICA FG #702,MARCA WISSEN CLUB</t>
  </si>
  <si>
    <t>FRESA QUIRURGICA FG #703, MICRODONT</t>
  </si>
  <si>
    <t>FRESA DIAMANTE 1011, MARCA WISSEN CLUB</t>
  </si>
  <si>
    <t>TIRA DE LIJA METALICA 4MM (1X12) MARCA FAVA</t>
  </si>
  <si>
    <t>AGUJA LARGA 27GL, 0.4X30MM,SPIDENT (CAJA DE 100)</t>
  </si>
  <si>
    <t>AGUJA CORTA 3030G-S, 0.3X21MM SPIDENT</t>
  </si>
  <si>
    <t>FRESERO METALICO 21HOYOS FG, MARCA FAVA</t>
  </si>
  <si>
    <t>BOTON LINGUAL, HEADEWEY</t>
  </si>
  <si>
    <t>FRESA DIAMANTE 3195, MARCA WISSEN CLUD</t>
  </si>
  <si>
    <t>H410-2-1622 ARCO RECTANG. DE ACERO 0.016X0.022 SUP/INF. HEADWAY</t>
  </si>
  <si>
    <t>H 410-2-1825 ARCO RECTANG. DE ACERO 0.018X0.025 SUP./INF HEADWAY</t>
  </si>
  <si>
    <t>H410-2-1925 ARCO RECTANG.DE ACERO 0.019X0.025 SUP/INF HEADWAY</t>
  </si>
  <si>
    <t>H410-2-2125 ARCO RECTANG DE ACERO 0.021X0.025 SUP/INF HEADWAY</t>
  </si>
  <si>
    <t>ARCO DE NITI 17X25 SUPERIOR, SUPERIOR, HEADWEY</t>
  </si>
  <si>
    <t>PASTA PROFILACTICA DHARMA DIF. SABORES,(TARRO 12OZ)</t>
  </si>
  <si>
    <t>FRASCO DE FLUOR GEL DIF. SABORES (LONITE 17OZ DHARMA)</t>
  </si>
  <si>
    <t>PAPEL ARTICULAR (CAJA 1X12), MARCA ROEKO COLTENE</t>
  </si>
  <si>
    <t>ALGINATO HYDROGUM 5453,ZHERMACK</t>
  </si>
  <si>
    <t>SET DE REVELADOR Y FIJADOR RX, CARESTREAM</t>
  </si>
  <si>
    <t>SET DE REVELADOR Y FIJADOR RX</t>
  </si>
  <si>
    <t>CUBETA PLASTICA, SET 1X6 ADEL PRODUCTS</t>
  </si>
  <si>
    <t>RESINA A 2 ESCOM 100, SPIDENT</t>
  </si>
  <si>
    <t>RESINA A 3 ESCOM 100, SPIDENT</t>
  </si>
  <si>
    <t>RSINA A 3.5 ESCOM 100 SPIDENT</t>
  </si>
  <si>
    <t>RESINA ESFLOW A 3, SPIDENT</t>
  </si>
  <si>
    <t>DYCAL FOTO FLUORESEALL (7.5G), SCI-FARM</t>
  </si>
  <si>
    <t>FUJI 1 MINI GOLD LABEL IONOMERO GC</t>
  </si>
  <si>
    <t>ACIDO GEL FOSFORICO 37%</t>
  </si>
  <si>
    <t>ADHESIVO BONDING</t>
  </si>
  <si>
    <t>MICROBRUS REGULAR</t>
  </si>
  <si>
    <t>ARIZA</t>
  </si>
  <si>
    <t>FHARMA GDE</t>
  </si>
  <si>
    <t>PAMPER DESECHABLE GRANDE PARA ADULTO</t>
  </si>
  <si>
    <t>PAMPER DESECHABLE NEONATAL</t>
  </si>
  <si>
    <t>GUANTES QUIRURGICO #7.0 PARES</t>
  </si>
  <si>
    <t>GUANTES QUIRURGICO #8.0 PARES</t>
  </si>
  <si>
    <t>GUANTES QUIRURGICO #7.5 PARES</t>
  </si>
  <si>
    <t xml:space="preserve">PAPEL EKG  GRANDE 210MM X 20MM </t>
  </si>
  <si>
    <t>PAPEL UPC-21L (CAJA)</t>
  </si>
  <si>
    <t>PAPEL SONOGRAFIA SUPER ULSTAR-1100S 110MM X 20MM</t>
  </si>
  <si>
    <t>ORINAL 1000CC PLASTICO DESECHABLE PARA HOMBRE</t>
  </si>
  <si>
    <t>JBL/PRO PHARMACEUTICAL PEÑA/PHARMA GDE</t>
  </si>
  <si>
    <t xml:space="preserve">MORAMI </t>
  </si>
  <si>
    <t>ROFASA FARMA/ARCHEX GROUP/CEREMO</t>
  </si>
  <si>
    <t>PROMESE CAL/JBL/ARCHEX GROUP/CARIBEAN</t>
  </si>
  <si>
    <t xml:space="preserve">PROMESE CAL/SERVISALUD PREMIUM/PROMESE CAL/CARIBEAN </t>
  </si>
  <si>
    <t>COPHEN/PHARMA GDE/ROPHARMA/FAY BIOFARM/O Y D SUPLIDORES</t>
  </si>
  <si>
    <t>MASCARILLA DESECHABLES PEDIATRICAS (DONADA)</t>
  </si>
  <si>
    <t>MASCARILLA DE OXIGENO ADULTO L</t>
  </si>
  <si>
    <t>CANULA NASAL/OXIGENO DE ADULTO</t>
  </si>
  <si>
    <t xml:space="preserve">CANULA DE MAYO  60 MM </t>
  </si>
  <si>
    <t>MASCARILLA C-PAP</t>
  </si>
  <si>
    <t>JABON ENZIMATICO (BONZYME GALON)</t>
  </si>
  <si>
    <t>CANULA DE SUCCION CERRADO ADULTO #12</t>
  </si>
  <si>
    <t>CATETER DE SUCCION CERRADO ADULTO #14</t>
  </si>
  <si>
    <t>OSIRIS</t>
  </si>
  <si>
    <t xml:space="preserve">ODONTOLOGIA </t>
  </si>
  <si>
    <t>A Y S IMPORTACIONES/MACROTECH/A  Y S IMPORTACIONES/ARCHEX GROUP/CEREMO</t>
  </si>
  <si>
    <t>A Y S IMPORTACIONES/JBL/A Y S IMPORTACIONES/ARCHEX GROUP/CEREMO</t>
  </si>
  <si>
    <t>BOYA FARMACEUTICA/HOSPITALARIA DIVERSAS/DINAMED/CEREMO</t>
  </si>
  <si>
    <t xml:space="preserve">PROMESE CAL/MORAMI </t>
  </si>
  <si>
    <t>CAMBIO</t>
  </si>
  <si>
    <t>FARMAQUIP/JBL/CEREMO/ROPHARMA/GRANARIES GROUP/FARACH/PROMESE CAL/COPEM</t>
  </si>
  <si>
    <t>PROMESE CAL/VERAS AGRAMONTE/GRUPO FRANTERE/ARCHEX GROUP</t>
  </si>
  <si>
    <t>JBL/CEREMO/BOYA FARMACEUTICA/RONANJUS/ARCHEX GROUP</t>
  </si>
  <si>
    <t>EL PIROS/LIRIANO COMERCIAL/ROPHARMA</t>
  </si>
  <si>
    <t>BOX ME SOLUTIONS/ROPHARMA</t>
  </si>
  <si>
    <t>COPEM/PROMESE CAL/RONAJUS</t>
  </si>
  <si>
    <t>VANGUARDIA SALUD/BOX ME SOLUTIONS/ARCHEX GROUP</t>
  </si>
  <si>
    <t>VANGUARDIA SALUD/BOX ME SOLUTIONS/GRUPO FRANTERE/ARCHEX GROUP</t>
  </si>
  <si>
    <t>SERVISALUD PREMIUM/GRUPO FRANTERE/ARCHEX GROUP</t>
  </si>
  <si>
    <t>FARNASA/BOX ME SOLUTIONS/PHARMA GDE.</t>
  </si>
  <si>
    <t>RONAJUS FARMACEUTICAL/BOX ME SOLUTIONS/PROMESE CA</t>
  </si>
  <si>
    <t>RADIFARMA/COPEM/CARP CONTRALORIA Y SERVICIOS SRL/CARIBBEAN SOLUTIONS/BARREROS FHARMA/PROMESE CAL</t>
  </si>
  <si>
    <t>INVERSIONES FARID/BOYA FARMACEUTICA/ROPHARMA/PROMESE CAL</t>
  </si>
  <si>
    <t>ACIDO TRANXENAMICO 500 MG/5ML (ANCHOFIBRINA )(INTRAX)</t>
  </si>
  <si>
    <t>JBL/Protection One/O Y D SUPLIDORESL/SEAN DOMINICAN/PROMESE CA</t>
  </si>
  <si>
    <t>PHARMA GDE/PROMESE CAL</t>
  </si>
  <si>
    <t>BATA QUIRURGICA DESECHABLE DE EXAMEN NO ESTERIL</t>
  </si>
  <si>
    <t>CLOTRIMAZOL OVULOS 500 MG</t>
  </si>
  <si>
    <t>ANLA FARMACEUTICA/PROMESE CAL</t>
  </si>
  <si>
    <t>HOSPITALARIA DIVERSAS/PROMESE CAL</t>
  </si>
  <si>
    <t>139/2023</t>
  </si>
  <si>
    <t>15/3/233</t>
  </si>
  <si>
    <t>SEAN DOMINICAN/BOYA FARMACEUTICA/PROMESE CAL</t>
  </si>
  <si>
    <t>MORAMI/DISTRIBUIDORA GUAYUYO/ROPHARMA/PROMESE CAL</t>
  </si>
  <si>
    <t xml:space="preserve">JBL/PROMESE CAL </t>
  </si>
  <si>
    <t>SIMVASTATINA 20MG TAB.</t>
  </si>
  <si>
    <t>SIMVASTATINA 40MG TAB.</t>
  </si>
  <si>
    <t>COPEM/ARCHEX GROUP/CARIBEAN/PROMESE CAL</t>
  </si>
  <si>
    <t>CARIBEAN SOLUTIONS/PROMESE CAL</t>
  </si>
  <si>
    <t>SUPLIFARMACOS/GRUPO RASEC/PROMEDCA/PROMESE CAL/ARCHEX/OSEAANA</t>
  </si>
  <si>
    <t>CAR-M/COPEM/PROTETION ONE SRL/CAR-M/GRUPO FRANTERE/ROPHARMA</t>
  </si>
  <si>
    <t>CRISTALIA</t>
  </si>
  <si>
    <t>CBO069</t>
  </si>
  <si>
    <t>PEREZ BARROSO/PROMESE CAL/SEAN DOMINICAN</t>
  </si>
  <si>
    <t>COPEML/ARCHEX GROUP/PROMESE CAL/SEAN DOMINICAN</t>
  </si>
  <si>
    <t>GLOBAL MULTI-PHARMA/SINERGY/CARP CONTRALORIA Y SERVICIOS SRL/ARCHEX GROU/PHARMA GDE</t>
  </si>
  <si>
    <t>INVERSIONES FARID/BOYA FARMACEUTICA/PRO PHARMACEUTI PEÑA/PHARMA GDE/PROMESE CAL</t>
  </si>
  <si>
    <t>SILVER PHARMA/PROMESE CAL</t>
  </si>
  <si>
    <t>NEBULIZADORES</t>
  </si>
  <si>
    <t>FARID/BOYA FARMACEUTICA/JAY BIOFARM/PROMESE CAL</t>
  </si>
  <si>
    <t xml:space="preserve"> INVERSIONES FARID/ARCHEX GROUP/PROMESE CAL</t>
  </si>
  <si>
    <t xml:space="preserve">GUANTES EXAMEN LARGE DESECHABLES </t>
  </si>
  <si>
    <t xml:space="preserve">GUANTES EXAMEN MIDIUM  DESECHABLES </t>
  </si>
  <si>
    <t>FARACH/PROMESE CAL</t>
  </si>
  <si>
    <t>12/10/20023</t>
  </si>
  <si>
    <t>FARMAQUIP/PRO PHARMACEUTICAL PEÑA/PROMESE CAL</t>
  </si>
  <si>
    <t>GRUPO FRANTERE/GRANARIES GROUP/PHARMA GDE</t>
  </si>
  <si>
    <t xml:space="preserve">JERINGA DE INSULINA/1ML </t>
  </si>
  <si>
    <t>OSIRIS Y CO/JBL/MORAMI</t>
  </si>
  <si>
    <t>VANGUARDIA SALUD/PROMEDCA/BARREROS FHARMA/PROMESE CAL/MORAMI</t>
  </si>
  <si>
    <t>FARACHL/JBL/PROMESE CAL/ROPHARMA</t>
  </si>
  <si>
    <t>ROPHARMA/JBL/PHARMA GDE/PROMESE CAL</t>
  </si>
  <si>
    <t>BALANZA PEDIATRICA DIGITAL</t>
  </si>
  <si>
    <t>CINTA METRICA PEDIATRICA</t>
  </si>
  <si>
    <t>SUED Y FARGESA/PHARMATECH/PROMESE CAL/ARCHEX</t>
  </si>
  <si>
    <t>SILVERPHARMA/A Y S IMPORTACIONES/ROPHARMA/FARACH/PROMESE CAL/ARCHEX</t>
  </si>
  <si>
    <t>PRO PHARMACEUTICAL PEÑA/SERVISALUD PREMIUM/MORAMI/COPEM/MORAMI/ARCHEX GROUP/PROMESE CAL/PHARMA GDE/GRANARIES</t>
  </si>
  <si>
    <t>PROMESE CAL/ROPHARMA/</t>
  </si>
  <si>
    <t>PROMESE CAL/LEROMED</t>
  </si>
  <si>
    <t>VENDA ELASTICA 6 X 4PULGADA</t>
  </si>
  <si>
    <t>VENDA DE YESO DE 6 X 4 PULGADA</t>
  </si>
  <si>
    <t>24/10/2023/07/11/2023</t>
  </si>
  <si>
    <t>COPEM/PROMESE CAL/ROPHARMA</t>
  </si>
  <si>
    <t>19/9/2023/01/11/2023</t>
  </si>
  <si>
    <t>17/4/2023/</t>
  </si>
  <si>
    <t>PROMESE CAL/MORAMI /protection one, SRL</t>
  </si>
  <si>
    <t>4/7/2023/07/11/2023</t>
  </si>
  <si>
    <t>PROMESE CAL/CARIBEAN SOLUTIONS/ PROTECTION ONE, SRL</t>
  </si>
  <si>
    <t>CANULA DE MAYO 110 MM</t>
  </si>
  <si>
    <t>CANULA DE MAYO # 0   (60mm)</t>
  </si>
  <si>
    <t>CANULA DE MAYO # 00  (50mm)</t>
  </si>
  <si>
    <t xml:space="preserve">CANULA DE MAYO # 1 (70mm) </t>
  </si>
  <si>
    <t>CANULA DE MAYO # 4 (100mm)</t>
  </si>
  <si>
    <t>CANULA DE MAYO #2 (80mm)</t>
  </si>
  <si>
    <t>CANULA DE MAYO #3 (90mm)</t>
  </si>
  <si>
    <t>CANULA DE MAYO # 5 (110mm)</t>
  </si>
  <si>
    <t>CANDESARTAN CILEXETILO 16MG TABLETAS</t>
  </si>
  <si>
    <t>CANDESARTAN CILEXETILO 32MG TABLETAS</t>
  </si>
  <si>
    <t>CANDESARTAN CILEXETILO 8MG TABLETAS</t>
  </si>
  <si>
    <t>26/10/2023*16/11/2023</t>
  </si>
  <si>
    <t>8.040.00</t>
  </si>
  <si>
    <t>211/2023</t>
  </si>
  <si>
    <t>21/11/2023/21/11/2023</t>
  </si>
  <si>
    <t>CURITA LARGA (DONADA)</t>
  </si>
  <si>
    <t>21/11/2023*30/11/2023*</t>
  </si>
  <si>
    <t>MASCARILLA N95 (DONADA)</t>
  </si>
  <si>
    <t>30/10/2023*7/12/2023</t>
  </si>
  <si>
    <t>21/11/2023*7/12/2023</t>
  </si>
  <si>
    <t>12/9/2023*7/12/2023</t>
  </si>
  <si>
    <t>SOLUCION DEXTROSA EN RINGER 6.423g/1000 ML</t>
  </si>
  <si>
    <t>8/7/2022*7/12/2023</t>
  </si>
  <si>
    <t>GUANTES DE NITRILO (S)</t>
  </si>
  <si>
    <t>AGUJA ESPIDURAL (RAQUIDEA)  #23</t>
  </si>
  <si>
    <t xml:space="preserve">ELABORADO POR : LICDA. </t>
  </si>
  <si>
    <t>CEFTRIAXONA 1G AMP.</t>
  </si>
  <si>
    <t>12/10/2023*21/12/23</t>
  </si>
  <si>
    <t>12/10/2023*21/12/2023</t>
  </si>
  <si>
    <t>LEROMED/PROMESE CAL/PHARMA</t>
  </si>
  <si>
    <t>16/6/2023*20/12/2023</t>
  </si>
  <si>
    <t>11/8/2023*21/2023</t>
  </si>
  <si>
    <t>5/7/2023*21/12/2023</t>
  </si>
  <si>
    <t>GEL LUBRICANTE  TUBL 118 G</t>
  </si>
  <si>
    <t>AGUJA ESPIDURAL  O RAQUIDEA #18</t>
  </si>
  <si>
    <t>AGUJA ESPIDURAL  O RAQUIDEA  #25</t>
  </si>
  <si>
    <t>INVENTARIO DE ALMACEN DE FARMACIA TRIMESTRE OCTUBRE-DICIEMBRE  2023</t>
  </si>
  <si>
    <t>FECHA DE REGISTRO</t>
  </si>
  <si>
    <t>FECHA DE ENTRADA</t>
  </si>
  <si>
    <t>ENTRADA DE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</si>
</sst>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1C0A]* #,##0.00_);_([$$-1C0A]* \(#,##0.00\);_([$$-1C0A]* &quot;-&quot;??_);_(@_)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33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16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6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0" fontId="0" fillId="2" borderId="0" xfId="1" applyNumberFormat="1" applyFont="1" applyFill="1"/>
    <xf numFmtId="0" fontId="6" fillId="2" borderId="0" xfId="1" applyNumberFormat="1" applyFont="1" applyFill="1"/>
    <xf numFmtId="0" fontId="3" fillId="2" borderId="0" xfId="0" applyFont="1" applyFill="1" applyBorder="1"/>
    <xf numFmtId="0" fontId="3" fillId="4" borderId="1" xfId="0" applyFont="1" applyFill="1" applyBorder="1"/>
    <xf numFmtId="0" fontId="5" fillId="2" borderId="0" xfId="0" applyFont="1" applyFill="1" applyBorder="1"/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1" applyNumberFormat="1" applyFont="1" applyFill="1" applyBorder="1"/>
    <xf numFmtId="164" fontId="3" fillId="2" borderId="0" xfId="0" applyNumberFormat="1" applyFont="1" applyFill="1" applyBorder="1"/>
    <xf numFmtId="164" fontId="0" fillId="2" borderId="0" xfId="0" applyNumberFormat="1" applyFill="1"/>
    <xf numFmtId="14" fontId="0" fillId="2" borderId="0" xfId="0" applyNumberFormat="1" applyFill="1"/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/>
    <xf numFmtId="0" fontId="7" fillId="3" borderId="5" xfId="1" applyNumberFormat="1" applyFont="1" applyFill="1" applyBorder="1"/>
    <xf numFmtId="164" fontId="7" fillId="3" borderId="6" xfId="0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11" fillId="2" borderId="0" xfId="0" applyNumberFormat="1" applyFont="1" applyFill="1" applyAlignment="1">
      <alignment horizontal="center"/>
    </xf>
    <xf numFmtId="0" fontId="13" fillId="2" borderId="2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2" borderId="1" xfId="1" applyNumberFormat="1" applyFont="1" applyFill="1" applyBorder="1"/>
    <xf numFmtId="164" fontId="0" fillId="2" borderId="1" xfId="0" applyNumberFormat="1" applyFont="1" applyFill="1" applyBorder="1"/>
    <xf numFmtId="0" fontId="15" fillId="2" borderId="2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/>
    <xf numFmtId="3" fontId="0" fillId="2" borderId="1" xfId="1" applyNumberFormat="1" applyFont="1" applyFill="1" applyBorder="1"/>
    <xf numFmtId="0" fontId="0" fillId="2" borderId="0" xfId="0" applyFont="1" applyFill="1" applyBorder="1" applyAlignment="1">
      <alignment horizontal="center"/>
    </xf>
    <xf numFmtId="0" fontId="1" fillId="2" borderId="1" xfId="1" applyNumberFormat="1" applyFont="1" applyFill="1" applyBorder="1"/>
    <xf numFmtId="0" fontId="16" fillId="2" borderId="3" xfId="0" applyFont="1" applyFill="1" applyBorder="1"/>
    <xf numFmtId="164" fontId="0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/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15" fillId="2" borderId="3" xfId="0" applyFont="1" applyFill="1" applyBorder="1"/>
    <xf numFmtId="0" fontId="12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15" fillId="2" borderId="7" xfId="0" applyFont="1" applyFill="1" applyBorder="1"/>
    <xf numFmtId="164" fontId="0" fillId="2" borderId="0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4" fontId="0" fillId="2" borderId="1" xfId="1" applyFont="1" applyFill="1" applyBorder="1"/>
    <xf numFmtId="0" fontId="1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14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2" xfId="0" applyNumberFormat="1" applyFont="1" applyFill="1" applyBorder="1" applyAlignment="1">
      <alignment horizontal="center"/>
    </xf>
    <xf numFmtId="0" fontId="13" fillId="5" borderId="2" xfId="0" applyFont="1" applyFill="1" applyBorder="1"/>
    <xf numFmtId="0" fontId="8" fillId="4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3399"/>
      <color rgb="FF42DEA3"/>
      <color rgb="FFFF5050"/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40360</xdr:colOff>
      <xdr:row>0</xdr:row>
      <xdr:rowOff>48433</xdr:rowOff>
    </xdr:from>
    <xdr:to>
      <xdr:col>0</xdr:col>
      <xdr:colOff>2074513</xdr:colOff>
      <xdr:row>0</xdr:row>
      <xdr:rowOff>637691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0" y="48433"/>
          <a:ext cx="2034153" cy="5892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110557</xdr:colOff>
      <xdr:row>754</xdr:row>
      <xdr:rowOff>144575</xdr:rowOff>
    </xdr:from>
    <xdr:to>
      <xdr:col>1</xdr:col>
      <xdr:colOff>129017</xdr:colOff>
      <xdr:row>781</xdr:row>
      <xdr:rowOff>159679</xdr:rowOff>
    </xdr:to>
    <xdr:pic>
      <xdr:nvPicPr>
        <xdr:cNvPr id="3" name="Imagen 2" descr="C:\Users\ndelorbe\Pictures\img099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57" y="227553950"/>
          <a:ext cx="4831987" cy="69207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7"/>
  <sheetViews>
    <sheetView tabSelected="1" zoomScale="112" zoomScaleNormal="112" workbookViewId="0">
      <pane xSplit="1" topLeftCell="G1" activePane="topRight" state="frozen"/>
      <selection pane="topRight" activeCell="A757" sqref="A757:A758"/>
    </sheetView>
  </sheetViews>
  <sheetFormatPr baseColWidth="10" defaultRowHeight="18.75" outlineLevelCol="2" x14ac:dyDescent="0.3"/>
  <cols>
    <col min="1" max="1" width="72.140625" style="7" customWidth="1"/>
    <col min="2" max="2" width="17.140625" style="8" customWidth="1"/>
    <col min="3" max="3" width="11.85546875" style="8" customWidth="1"/>
    <col min="4" max="4" width="30.85546875" style="48" customWidth="1"/>
    <col min="5" max="6" width="17.28515625" style="9" customWidth="1" outlineLevel="2"/>
    <col min="7" max="7" width="14.42578125" style="9" customWidth="1" outlineLevel="2"/>
    <col min="8" max="8" width="17.42578125" style="10" customWidth="1"/>
    <col min="9" max="9" width="6.42578125" style="10" hidden="1" customWidth="1"/>
    <col min="10" max="10" width="9.5703125" style="4" hidden="1" customWidth="1" outlineLevel="1"/>
    <col min="11" max="11" width="7.85546875" style="4" hidden="1" customWidth="1" outlineLevel="1"/>
    <col min="12" max="12" width="9" style="4" hidden="1" customWidth="1" outlineLevel="1"/>
    <col min="13" max="13" width="9.7109375" style="4" hidden="1" customWidth="1" outlineLevel="1"/>
    <col min="14" max="14" width="11.85546875" style="4" hidden="1" customWidth="1" outlineLevel="1"/>
    <col min="15" max="15" width="13" style="4" hidden="1" customWidth="1" outlineLevel="1"/>
    <col min="16" max="16" width="8.5703125" style="4" hidden="1" customWidth="1" outlineLevel="1"/>
    <col min="17" max="17" width="7.85546875" style="4" hidden="1" customWidth="1" outlineLevel="1"/>
    <col min="18" max="18" width="8.140625" style="4" hidden="1" customWidth="1" outlineLevel="1"/>
    <col min="19" max="19" width="8.5703125" style="4" hidden="1" customWidth="1" outlineLevel="1"/>
    <col min="20" max="20" width="9.5703125" style="4" hidden="1" customWidth="1" outlineLevel="1"/>
    <col min="21" max="22" width="8.140625" style="4" hidden="1" customWidth="1" outlineLevel="1"/>
    <col min="23" max="23" width="7.140625" style="4" hidden="1" customWidth="1" outlineLevel="1"/>
    <col min="24" max="24" width="8.5703125" style="4" hidden="1" customWidth="1" outlineLevel="1"/>
    <col min="25" max="25" width="7.42578125" style="11" hidden="1" customWidth="1" outlineLevel="1"/>
    <col min="26" max="26" width="9.28515625" style="4" hidden="1" customWidth="1" outlineLevel="1"/>
    <col min="27" max="27" width="8.140625" style="4" hidden="1" customWidth="1" outlineLevel="1"/>
    <col min="28" max="28" width="9.42578125" style="4" hidden="1" customWidth="1" outlineLevel="1"/>
    <col min="29" max="29" width="8.7109375" style="4" hidden="1" customWidth="1" outlineLevel="1"/>
    <col min="30" max="30" width="9" style="4" hidden="1" customWidth="1" outlineLevel="1"/>
    <col min="31" max="31" width="7.85546875" style="4" hidden="1" customWidth="1" outlineLevel="1"/>
    <col min="32" max="32" width="8.42578125" style="4" hidden="1" customWidth="1" outlineLevel="1"/>
    <col min="33" max="33" width="11.5703125" style="4" hidden="1" customWidth="1" outlineLevel="1"/>
    <col min="34" max="34" width="10.7109375" style="4" hidden="1" customWidth="1" outlineLevel="1"/>
    <col min="35" max="35" width="12.5703125" style="4" hidden="1" customWidth="1" outlineLevel="1"/>
    <col min="36" max="36" width="12.28515625" style="4" hidden="1" customWidth="1" outlineLevel="1"/>
    <col min="37" max="37" width="15.5703125" style="4" hidden="1" customWidth="1" outlineLevel="1"/>
    <col min="38" max="38" width="12" style="4" hidden="1" customWidth="1" outlineLevel="1"/>
    <col min="39" max="39" width="11.85546875" style="4" hidden="1" customWidth="1" outlineLevel="1"/>
    <col min="40" max="40" width="17.140625" style="4" hidden="1" customWidth="1" outlineLevel="1"/>
    <col min="41" max="41" width="15" style="15" customWidth="1" collapsed="1"/>
    <col min="42" max="42" width="27.28515625" style="11" customWidth="1"/>
  </cols>
  <sheetData>
    <row r="1" spans="1:42" s="1" customFormat="1" ht="53.25" customHeight="1" x14ac:dyDescent="0.25">
      <c r="A1" s="36" t="s">
        <v>672</v>
      </c>
      <c r="B1" s="37" t="s">
        <v>3</v>
      </c>
      <c r="C1" s="38" t="s">
        <v>0</v>
      </c>
      <c r="D1" s="38" t="s">
        <v>373</v>
      </c>
      <c r="E1" s="39" t="s">
        <v>969</v>
      </c>
      <c r="F1" s="39" t="s">
        <v>968</v>
      </c>
      <c r="G1" s="40" t="s">
        <v>970</v>
      </c>
      <c r="H1" s="40" t="s">
        <v>507</v>
      </c>
      <c r="I1" s="38">
        <v>1</v>
      </c>
      <c r="J1" s="38">
        <v>2</v>
      </c>
      <c r="K1" s="38">
        <v>3</v>
      </c>
      <c r="L1" s="38">
        <v>4</v>
      </c>
      <c r="M1" s="38">
        <v>5</v>
      </c>
      <c r="N1" s="38">
        <v>6</v>
      </c>
      <c r="O1" s="38">
        <v>7</v>
      </c>
      <c r="P1" s="38">
        <v>8</v>
      </c>
      <c r="Q1" s="38">
        <v>9</v>
      </c>
      <c r="R1" s="38">
        <v>10</v>
      </c>
      <c r="S1" s="38">
        <v>11</v>
      </c>
      <c r="T1" s="38">
        <v>12</v>
      </c>
      <c r="U1" s="38">
        <v>13</v>
      </c>
      <c r="V1" s="38">
        <v>14</v>
      </c>
      <c r="W1" s="38">
        <v>15</v>
      </c>
      <c r="X1" s="38">
        <v>16</v>
      </c>
      <c r="Y1" s="41">
        <v>17</v>
      </c>
      <c r="Z1" s="38">
        <v>18</v>
      </c>
      <c r="AA1" s="38">
        <v>19</v>
      </c>
      <c r="AB1" s="38">
        <v>20</v>
      </c>
      <c r="AC1" s="38">
        <v>21</v>
      </c>
      <c r="AD1" s="38">
        <v>22</v>
      </c>
      <c r="AE1" s="38">
        <v>23</v>
      </c>
      <c r="AF1" s="38">
        <v>24</v>
      </c>
      <c r="AG1" s="38">
        <v>25</v>
      </c>
      <c r="AH1" s="38">
        <v>26</v>
      </c>
      <c r="AI1" s="38">
        <v>27</v>
      </c>
      <c r="AJ1" s="38">
        <v>28</v>
      </c>
      <c r="AK1" s="38">
        <v>29</v>
      </c>
      <c r="AL1" s="38">
        <v>30</v>
      </c>
      <c r="AM1" s="38">
        <v>31</v>
      </c>
      <c r="AN1" s="42" t="s">
        <v>434</v>
      </c>
      <c r="AO1" s="43" t="s">
        <v>1</v>
      </c>
      <c r="AP1" s="37" t="s">
        <v>2</v>
      </c>
    </row>
    <row r="2" spans="1:42" s="1" customFormat="1" ht="36" customHeight="1" x14ac:dyDescent="0.3">
      <c r="A2" s="88" t="s">
        <v>967</v>
      </c>
      <c r="B2" s="27"/>
      <c r="C2" s="28"/>
      <c r="D2" s="4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1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17"/>
      <c r="AK2" s="17"/>
      <c r="AL2" s="28"/>
      <c r="AM2" s="28"/>
      <c r="AN2" s="29"/>
      <c r="AO2" s="30"/>
      <c r="AP2" s="27"/>
    </row>
    <row r="3" spans="1:42" s="1" customFormat="1" ht="21.75" customHeight="1" x14ac:dyDescent="0.25">
      <c r="A3" s="49" t="s">
        <v>4</v>
      </c>
      <c r="B3" s="50">
        <v>0.78</v>
      </c>
      <c r="C3" s="51">
        <v>10760</v>
      </c>
      <c r="D3" s="52" t="s">
        <v>411</v>
      </c>
      <c r="E3" s="53">
        <v>45251</v>
      </c>
      <c r="F3" s="53">
        <v>45251</v>
      </c>
      <c r="G3" s="54"/>
      <c r="H3" s="51">
        <v>1034</v>
      </c>
      <c r="I3" s="55"/>
      <c r="J3" s="55"/>
      <c r="K3" s="55"/>
      <c r="L3" s="55">
        <v>100</v>
      </c>
      <c r="M3" s="55"/>
      <c r="N3" s="55"/>
      <c r="O3" s="55">
        <v>200</v>
      </c>
      <c r="P3" s="55"/>
      <c r="Q3" s="55"/>
      <c r="R3" s="55"/>
      <c r="S3" s="55">
        <v>200</v>
      </c>
      <c r="T3" s="55"/>
      <c r="U3" s="55"/>
      <c r="V3" s="55">
        <v>200</v>
      </c>
      <c r="W3" s="55"/>
      <c r="X3" s="55"/>
      <c r="Y3" s="55"/>
      <c r="Z3" s="55">
        <v>200</v>
      </c>
      <c r="AA3" s="55"/>
      <c r="AB3" s="55"/>
      <c r="AC3" s="55">
        <v>200</v>
      </c>
      <c r="AD3" s="55"/>
      <c r="AE3" s="55"/>
      <c r="AF3" s="55"/>
      <c r="AG3" s="55"/>
      <c r="AH3" s="55"/>
      <c r="AI3" s="55"/>
      <c r="AJ3" s="55">
        <v>800</v>
      </c>
      <c r="AK3" s="55">
        <v>100</v>
      </c>
      <c r="AL3" s="55"/>
      <c r="AM3" s="55"/>
      <c r="AN3" s="56">
        <f t="shared" ref="AN3:AN34" si="0">I3+J3+K3+L3+M3+N3+O3+P3+Q3+R3+S3+T3+U3+V3+W3+X3+Y3+Z3+AA3+AB3+AC3+AD3+AE3+AF3+AG3+AH3+AI3+AJ3+AK3+AL3+AM3</f>
        <v>2000</v>
      </c>
      <c r="AO3" s="57">
        <f>C3+G3-AN3</f>
        <v>8760</v>
      </c>
      <c r="AP3" s="58">
        <f t="shared" ref="AP3:AP66" si="1">B3*AO3</f>
        <v>6832.8</v>
      </c>
    </row>
    <row r="4" spans="1:42" s="2" customFormat="1" ht="21.75" customHeight="1" x14ac:dyDescent="0.25">
      <c r="A4" s="59" t="s">
        <v>7</v>
      </c>
      <c r="B4" s="50"/>
      <c r="C4" s="51">
        <v>0</v>
      </c>
      <c r="D4" s="52"/>
      <c r="E4" s="53"/>
      <c r="F4" s="53"/>
      <c r="G4" s="51"/>
      <c r="H4" s="51">
        <v>25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60"/>
      <c r="AK4" s="60"/>
      <c r="AL4" s="55"/>
      <c r="AM4" s="55"/>
      <c r="AN4" s="56">
        <f t="shared" si="0"/>
        <v>0</v>
      </c>
      <c r="AO4" s="57">
        <f>C4+G4-AN4</f>
        <v>0</v>
      </c>
      <c r="AP4" s="58">
        <f t="shared" si="1"/>
        <v>0</v>
      </c>
    </row>
    <row r="5" spans="1:42" s="2" customFormat="1" ht="21.75" customHeight="1" x14ac:dyDescent="0.25">
      <c r="A5" s="49" t="s">
        <v>393</v>
      </c>
      <c r="B5" s="50">
        <v>36</v>
      </c>
      <c r="C5" s="51">
        <v>360</v>
      </c>
      <c r="D5" s="52" t="s">
        <v>411</v>
      </c>
      <c r="E5" s="53">
        <v>45251</v>
      </c>
      <c r="F5" s="53">
        <v>45251</v>
      </c>
      <c r="G5" s="51"/>
      <c r="H5" s="51">
        <v>6412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>
        <v>10</v>
      </c>
      <c r="AD5" s="55"/>
      <c r="AE5" s="55"/>
      <c r="AF5" s="55"/>
      <c r="AG5" s="55"/>
      <c r="AH5" s="55"/>
      <c r="AI5" s="55"/>
      <c r="AJ5" s="55">
        <v>200</v>
      </c>
      <c r="AK5" s="55"/>
      <c r="AL5" s="55"/>
      <c r="AM5" s="55"/>
      <c r="AN5" s="56">
        <f t="shared" si="0"/>
        <v>210</v>
      </c>
      <c r="AO5" s="57">
        <f>C5+G5-AN5</f>
        <v>150</v>
      </c>
      <c r="AP5" s="58">
        <f t="shared" si="1"/>
        <v>5400</v>
      </c>
    </row>
    <row r="6" spans="1:42" ht="21.75" customHeight="1" x14ac:dyDescent="0.25">
      <c r="A6" s="59" t="s">
        <v>6</v>
      </c>
      <c r="B6" s="50">
        <v>4.5</v>
      </c>
      <c r="C6" s="51">
        <v>100</v>
      </c>
      <c r="D6" s="52" t="s">
        <v>411</v>
      </c>
      <c r="E6" s="53">
        <v>44820</v>
      </c>
      <c r="F6" s="53">
        <v>44820</v>
      </c>
      <c r="G6" s="51"/>
      <c r="H6" s="51">
        <v>1108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>
        <v>50</v>
      </c>
      <c r="T6" s="55"/>
      <c r="U6" s="55"/>
      <c r="V6" s="55"/>
      <c r="W6" s="55"/>
      <c r="X6" s="55"/>
      <c r="Y6" s="55"/>
      <c r="Z6" s="55">
        <v>30</v>
      </c>
      <c r="AA6" s="55"/>
      <c r="AB6" s="55"/>
      <c r="AC6" s="55">
        <v>30</v>
      </c>
      <c r="AD6" s="55"/>
      <c r="AE6" s="55"/>
      <c r="AF6" s="55"/>
      <c r="AG6" s="55"/>
      <c r="AH6" s="55"/>
      <c r="AI6" s="55"/>
      <c r="AJ6" s="55">
        <v>30</v>
      </c>
      <c r="AK6" s="55"/>
      <c r="AL6" s="55"/>
      <c r="AM6" s="55"/>
      <c r="AN6" s="56">
        <f t="shared" si="0"/>
        <v>140</v>
      </c>
      <c r="AO6" s="57">
        <v>0</v>
      </c>
      <c r="AP6" s="58">
        <f t="shared" si="1"/>
        <v>0</v>
      </c>
    </row>
    <row r="7" spans="1:42" ht="21.75" customHeight="1" x14ac:dyDescent="0.25">
      <c r="A7" s="49" t="s">
        <v>444</v>
      </c>
      <c r="B7" s="50">
        <v>33</v>
      </c>
      <c r="C7" s="51">
        <v>14460</v>
      </c>
      <c r="D7" s="52" t="s">
        <v>411</v>
      </c>
      <c r="E7" s="53">
        <v>45251</v>
      </c>
      <c r="F7" s="53">
        <v>45251</v>
      </c>
      <c r="G7" s="54"/>
      <c r="H7" s="51">
        <v>9370</v>
      </c>
      <c r="I7" s="55"/>
      <c r="J7" s="55"/>
      <c r="K7" s="55"/>
      <c r="L7" s="55">
        <v>400</v>
      </c>
      <c r="M7" s="55"/>
      <c r="N7" s="55"/>
      <c r="O7" s="55">
        <v>300</v>
      </c>
      <c r="P7" s="55"/>
      <c r="Q7" s="55"/>
      <c r="R7" s="55"/>
      <c r="S7" s="55">
        <v>400</v>
      </c>
      <c r="T7" s="55"/>
      <c r="U7" s="55"/>
      <c r="V7" s="55">
        <v>300</v>
      </c>
      <c r="W7" s="55"/>
      <c r="X7" s="55"/>
      <c r="Y7" s="55"/>
      <c r="Z7" s="55">
        <v>400</v>
      </c>
      <c r="AA7" s="55"/>
      <c r="AB7" s="55"/>
      <c r="AC7" s="55">
        <v>120</v>
      </c>
      <c r="AD7" s="55"/>
      <c r="AE7" s="55"/>
      <c r="AF7" s="55"/>
      <c r="AG7" s="55"/>
      <c r="AH7" s="55">
        <v>300</v>
      </c>
      <c r="AI7" s="55"/>
      <c r="AJ7" s="55">
        <v>10</v>
      </c>
      <c r="AK7" s="55"/>
      <c r="AL7" s="55"/>
      <c r="AM7" s="55"/>
      <c r="AN7" s="56">
        <f t="shared" si="0"/>
        <v>2230</v>
      </c>
      <c r="AO7" s="57">
        <f t="shared" ref="AO7:AO38" si="2">C7+G7-AN7</f>
        <v>12230</v>
      </c>
      <c r="AP7" s="58">
        <f t="shared" si="1"/>
        <v>403590</v>
      </c>
    </row>
    <row r="8" spans="1:42" ht="21.75" customHeight="1" x14ac:dyDescent="0.25">
      <c r="A8" s="61" t="s">
        <v>876</v>
      </c>
      <c r="B8" s="50">
        <v>410</v>
      </c>
      <c r="C8" s="51">
        <v>230</v>
      </c>
      <c r="D8" s="52" t="s">
        <v>843</v>
      </c>
      <c r="E8" s="53">
        <v>45156</v>
      </c>
      <c r="F8" s="53">
        <v>45156</v>
      </c>
      <c r="G8" s="51"/>
      <c r="H8" s="51">
        <v>6864</v>
      </c>
      <c r="I8" s="55"/>
      <c r="J8" s="55"/>
      <c r="K8" s="55"/>
      <c r="L8" s="55"/>
      <c r="M8" s="55"/>
      <c r="N8" s="55"/>
      <c r="O8" s="55">
        <v>50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>
        <f t="shared" si="0"/>
        <v>50</v>
      </c>
      <c r="AO8" s="57">
        <f t="shared" si="2"/>
        <v>180</v>
      </c>
      <c r="AP8" s="58">
        <f t="shared" si="1"/>
        <v>73800</v>
      </c>
    </row>
    <row r="9" spans="1:42" ht="21.75" customHeight="1" x14ac:dyDescent="0.25">
      <c r="A9" s="49" t="s">
        <v>8</v>
      </c>
      <c r="B9" s="50">
        <v>348</v>
      </c>
      <c r="C9" s="51">
        <v>104</v>
      </c>
      <c r="D9" s="52" t="s">
        <v>411</v>
      </c>
      <c r="E9" s="53">
        <v>45124</v>
      </c>
      <c r="F9" s="53">
        <v>45124</v>
      </c>
      <c r="G9" s="51">
        <v>210</v>
      </c>
      <c r="H9" s="51">
        <v>9746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>
        <v>14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>
        <v>200</v>
      </c>
      <c r="AK9" s="55"/>
      <c r="AL9" s="55"/>
      <c r="AM9" s="55"/>
      <c r="AN9" s="56">
        <f t="shared" si="0"/>
        <v>214</v>
      </c>
      <c r="AO9" s="57">
        <f t="shared" si="2"/>
        <v>100</v>
      </c>
      <c r="AP9" s="58">
        <f t="shared" si="1"/>
        <v>34800</v>
      </c>
    </row>
    <row r="10" spans="1:42" ht="21.75" customHeight="1" x14ac:dyDescent="0.25">
      <c r="A10" s="49" t="s">
        <v>639</v>
      </c>
      <c r="B10" s="50">
        <v>3.9</v>
      </c>
      <c r="C10" s="51">
        <v>280</v>
      </c>
      <c r="D10" s="52" t="s">
        <v>411</v>
      </c>
      <c r="E10" s="53">
        <v>45124</v>
      </c>
      <c r="F10" s="53">
        <v>45124</v>
      </c>
      <c r="G10" s="51"/>
      <c r="H10" s="51">
        <v>1252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>
        <v>100</v>
      </c>
      <c r="AA10" s="55"/>
      <c r="AB10" s="55"/>
      <c r="AC10" s="55"/>
      <c r="AD10" s="55"/>
      <c r="AE10" s="55"/>
      <c r="AF10" s="55"/>
      <c r="AG10" s="55"/>
      <c r="AH10" s="55">
        <v>70</v>
      </c>
      <c r="AI10" s="55"/>
      <c r="AJ10" s="55">
        <v>30</v>
      </c>
      <c r="AK10" s="55"/>
      <c r="AL10" s="55"/>
      <c r="AM10" s="55"/>
      <c r="AN10" s="56">
        <f t="shared" si="0"/>
        <v>200</v>
      </c>
      <c r="AO10" s="57">
        <f t="shared" si="2"/>
        <v>80</v>
      </c>
      <c r="AP10" s="58">
        <f t="shared" si="1"/>
        <v>312</v>
      </c>
    </row>
    <row r="11" spans="1:42" ht="21.75" customHeight="1" x14ac:dyDescent="0.25">
      <c r="A11" s="49" t="s">
        <v>9</v>
      </c>
      <c r="B11" s="50">
        <v>1.86</v>
      </c>
      <c r="C11" s="51">
        <v>900</v>
      </c>
      <c r="D11" s="52" t="s">
        <v>411</v>
      </c>
      <c r="E11" s="53">
        <v>44757</v>
      </c>
      <c r="F11" s="53">
        <v>44757</v>
      </c>
      <c r="G11" s="51"/>
      <c r="H11" s="51">
        <v>2326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6">
        <f t="shared" si="0"/>
        <v>0</v>
      </c>
      <c r="AO11" s="57">
        <f t="shared" si="2"/>
        <v>900</v>
      </c>
      <c r="AP11" s="58">
        <f t="shared" si="1"/>
        <v>1674</v>
      </c>
    </row>
    <row r="12" spans="1:42" ht="21.75" customHeight="1" x14ac:dyDescent="0.25">
      <c r="A12" s="49" t="s">
        <v>10</v>
      </c>
      <c r="B12" s="50">
        <v>0.72</v>
      </c>
      <c r="C12" s="51">
        <v>820</v>
      </c>
      <c r="D12" s="52" t="s">
        <v>411</v>
      </c>
      <c r="E12" s="53">
        <v>45251</v>
      </c>
      <c r="F12" s="53">
        <v>45251</v>
      </c>
      <c r="G12" s="51"/>
      <c r="H12" s="51">
        <v>1042</v>
      </c>
      <c r="I12" s="55"/>
      <c r="J12" s="55"/>
      <c r="K12" s="55"/>
      <c r="L12" s="55"/>
      <c r="M12" s="55"/>
      <c r="N12" s="55"/>
      <c r="O12" s="55">
        <v>100</v>
      </c>
      <c r="P12" s="55"/>
      <c r="Q12" s="55"/>
      <c r="R12" s="55"/>
      <c r="S12" s="55">
        <v>100</v>
      </c>
      <c r="T12" s="55"/>
      <c r="U12" s="55"/>
      <c r="V12" s="55"/>
      <c r="W12" s="55"/>
      <c r="X12" s="55"/>
      <c r="Y12" s="55"/>
      <c r="Z12" s="55"/>
      <c r="AA12" s="55"/>
      <c r="AB12" s="55"/>
      <c r="AC12" s="55">
        <v>30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6">
        <f t="shared" si="0"/>
        <v>230</v>
      </c>
      <c r="AO12" s="57">
        <f t="shared" si="2"/>
        <v>590</v>
      </c>
      <c r="AP12" s="58">
        <f t="shared" si="1"/>
        <v>424.8</v>
      </c>
    </row>
    <row r="13" spans="1:42" ht="21.75" customHeight="1" x14ac:dyDescent="0.25">
      <c r="A13" s="49" t="s">
        <v>11</v>
      </c>
      <c r="B13" s="50">
        <v>15.75</v>
      </c>
      <c r="C13" s="51">
        <v>7253</v>
      </c>
      <c r="D13" s="52" t="s">
        <v>921</v>
      </c>
      <c r="E13" s="53">
        <v>45231</v>
      </c>
      <c r="F13" s="53">
        <v>45231</v>
      </c>
      <c r="G13" s="54"/>
      <c r="H13" s="51">
        <v>710</v>
      </c>
      <c r="I13" s="55"/>
      <c r="J13" s="55"/>
      <c r="K13" s="55"/>
      <c r="L13" s="55"/>
      <c r="M13" s="55"/>
      <c r="N13" s="55"/>
      <c r="O13" s="55">
        <v>400</v>
      </c>
      <c r="P13" s="55"/>
      <c r="Q13" s="55"/>
      <c r="R13" s="55"/>
      <c r="S13" s="55">
        <v>300</v>
      </c>
      <c r="T13" s="55"/>
      <c r="U13" s="55"/>
      <c r="V13" s="55">
        <v>700</v>
      </c>
      <c r="W13" s="55"/>
      <c r="X13" s="55"/>
      <c r="Y13" s="55"/>
      <c r="Z13" s="55">
        <v>500</v>
      </c>
      <c r="AA13" s="55"/>
      <c r="AB13" s="55"/>
      <c r="AC13" s="55">
        <v>600</v>
      </c>
      <c r="AD13" s="55"/>
      <c r="AE13" s="55"/>
      <c r="AF13" s="55"/>
      <c r="AG13" s="55"/>
      <c r="AH13" s="55">
        <v>300</v>
      </c>
      <c r="AI13" s="55"/>
      <c r="AJ13" s="55"/>
      <c r="AK13" s="55"/>
      <c r="AL13" s="55"/>
      <c r="AM13" s="55"/>
      <c r="AN13" s="56">
        <f t="shared" si="0"/>
        <v>2800</v>
      </c>
      <c r="AO13" s="62">
        <f t="shared" si="2"/>
        <v>4453</v>
      </c>
      <c r="AP13" s="58">
        <f t="shared" si="1"/>
        <v>70134.75</v>
      </c>
    </row>
    <row r="14" spans="1:42" ht="21.75" customHeight="1" x14ac:dyDescent="0.25">
      <c r="A14" s="59" t="s">
        <v>12</v>
      </c>
      <c r="B14" s="50"/>
      <c r="C14" s="51">
        <v>0</v>
      </c>
      <c r="D14" s="52"/>
      <c r="E14" s="53"/>
      <c r="F14" s="53"/>
      <c r="G14" s="51"/>
      <c r="H14" s="51">
        <v>10709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>
        <f t="shared" si="0"/>
        <v>0</v>
      </c>
      <c r="AO14" s="57">
        <f t="shared" si="2"/>
        <v>0</v>
      </c>
      <c r="AP14" s="58">
        <f t="shared" si="1"/>
        <v>0</v>
      </c>
    </row>
    <row r="15" spans="1:42" ht="21.75" customHeight="1" x14ac:dyDescent="0.25">
      <c r="A15" s="59" t="s">
        <v>13</v>
      </c>
      <c r="B15" s="50">
        <v>1.5</v>
      </c>
      <c r="C15" s="51">
        <v>0</v>
      </c>
      <c r="D15" s="52" t="s">
        <v>920</v>
      </c>
      <c r="E15" s="53">
        <v>45127</v>
      </c>
      <c r="F15" s="53">
        <v>45127</v>
      </c>
      <c r="G15" s="54"/>
      <c r="H15" s="51">
        <v>2094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6">
        <f t="shared" si="0"/>
        <v>0</v>
      </c>
      <c r="AO15" s="57">
        <f t="shared" si="2"/>
        <v>0</v>
      </c>
      <c r="AP15" s="58">
        <f t="shared" si="1"/>
        <v>0</v>
      </c>
    </row>
    <row r="16" spans="1:42" ht="21.75" customHeight="1" x14ac:dyDescent="0.25">
      <c r="A16" s="59" t="s">
        <v>14</v>
      </c>
      <c r="B16" s="50">
        <v>6.98</v>
      </c>
      <c r="C16" s="51">
        <v>0</v>
      </c>
      <c r="D16" s="52" t="s">
        <v>493</v>
      </c>
      <c r="E16" s="53">
        <v>44803</v>
      </c>
      <c r="F16" s="53">
        <v>44803</v>
      </c>
      <c r="G16" s="51"/>
      <c r="H16" s="51">
        <v>10710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6">
        <f t="shared" si="0"/>
        <v>0</v>
      </c>
      <c r="AO16" s="57">
        <f t="shared" si="2"/>
        <v>0</v>
      </c>
      <c r="AP16" s="58">
        <f t="shared" si="1"/>
        <v>0</v>
      </c>
    </row>
    <row r="17" spans="1:42" ht="21.75" customHeight="1" x14ac:dyDescent="0.25">
      <c r="A17" s="59" t="s">
        <v>441</v>
      </c>
      <c r="B17" s="50">
        <v>360</v>
      </c>
      <c r="C17" s="51">
        <v>0</v>
      </c>
      <c r="D17" s="52" t="s">
        <v>430</v>
      </c>
      <c r="E17" s="53">
        <v>44729</v>
      </c>
      <c r="F17" s="53">
        <v>44729</v>
      </c>
      <c r="G17" s="51"/>
      <c r="H17" s="51">
        <v>836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6">
        <f t="shared" si="0"/>
        <v>0</v>
      </c>
      <c r="AO17" s="57">
        <f t="shared" si="2"/>
        <v>0</v>
      </c>
      <c r="AP17" s="58">
        <f t="shared" si="1"/>
        <v>0</v>
      </c>
    </row>
    <row r="18" spans="1:42" ht="21.75" customHeight="1" x14ac:dyDescent="0.25">
      <c r="A18" s="59" t="s">
        <v>15</v>
      </c>
      <c r="B18" s="50"/>
      <c r="C18" s="51">
        <v>0</v>
      </c>
      <c r="D18" s="52"/>
      <c r="E18" s="53"/>
      <c r="F18" s="53"/>
      <c r="G18" s="51"/>
      <c r="H18" s="51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>
        <f t="shared" si="0"/>
        <v>0</v>
      </c>
      <c r="AO18" s="57">
        <f t="shared" si="2"/>
        <v>0</v>
      </c>
      <c r="AP18" s="58">
        <f t="shared" si="1"/>
        <v>0</v>
      </c>
    </row>
    <row r="19" spans="1:42" ht="21.75" customHeight="1" x14ac:dyDescent="0.25">
      <c r="A19" s="49" t="s">
        <v>16</v>
      </c>
      <c r="B19" s="50">
        <v>12</v>
      </c>
      <c r="C19" s="51">
        <v>500</v>
      </c>
      <c r="D19" s="52" t="s">
        <v>617</v>
      </c>
      <c r="E19" s="53">
        <v>45000</v>
      </c>
      <c r="F19" s="53">
        <v>45000</v>
      </c>
      <c r="G19" s="51"/>
      <c r="H19" s="51">
        <v>7840</v>
      </c>
      <c r="I19" s="55"/>
      <c r="J19" s="55"/>
      <c r="K19" s="55"/>
      <c r="L19" s="55"/>
      <c r="M19" s="55"/>
      <c r="N19" s="55"/>
      <c r="O19" s="55">
        <v>100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>
        <v>100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>
        <f t="shared" si="0"/>
        <v>200</v>
      </c>
      <c r="AO19" s="57">
        <f t="shared" si="2"/>
        <v>300</v>
      </c>
      <c r="AP19" s="58">
        <f t="shared" si="1"/>
        <v>3600</v>
      </c>
    </row>
    <row r="20" spans="1:42" ht="21.75" customHeight="1" x14ac:dyDescent="0.25">
      <c r="A20" s="49" t="s">
        <v>607</v>
      </c>
      <c r="B20" s="50">
        <v>177.96</v>
      </c>
      <c r="C20" s="51">
        <v>2040</v>
      </c>
      <c r="D20" s="52" t="s">
        <v>761</v>
      </c>
      <c r="E20" s="53">
        <v>45251</v>
      </c>
      <c r="F20" s="53">
        <v>45251</v>
      </c>
      <c r="G20" s="51"/>
      <c r="H20" s="51">
        <v>10791</v>
      </c>
      <c r="I20" s="55"/>
      <c r="J20" s="55"/>
      <c r="K20" s="55"/>
      <c r="L20" s="55">
        <v>50</v>
      </c>
      <c r="M20" s="55"/>
      <c r="N20" s="55"/>
      <c r="O20" s="55">
        <v>50</v>
      </c>
      <c r="P20" s="55"/>
      <c r="Q20" s="55"/>
      <c r="R20" s="55"/>
      <c r="S20" s="55"/>
      <c r="T20" s="55"/>
      <c r="U20" s="55"/>
      <c r="V20" s="55">
        <v>50</v>
      </c>
      <c r="W20" s="55"/>
      <c r="X20" s="55"/>
      <c r="Y20" s="55"/>
      <c r="Z20" s="55">
        <v>50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>
        <v>100</v>
      </c>
      <c r="AK20" s="55"/>
      <c r="AL20" s="55"/>
      <c r="AM20" s="55"/>
      <c r="AN20" s="56">
        <f t="shared" si="0"/>
        <v>300</v>
      </c>
      <c r="AO20" s="57">
        <f t="shared" si="2"/>
        <v>1740</v>
      </c>
      <c r="AP20" s="58">
        <f t="shared" si="1"/>
        <v>309650.40000000002</v>
      </c>
    </row>
    <row r="21" spans="1:42" ht="21.75" customHeight="1" x14ac:dyDescent="0.25">
      <c r="A21" s="49" t="s">
        <v>596</v>
      </c>
      <c r="B21" s="50">
        <v>8880</v>
      </c>
      <c r="C21" s="51">
        <v>51</v>
      </c>
      <c r="D21" s="52" t="s">
        <v>550</v>
      </c>
      <c r="E21" s="53">
        <v>45251</v>
      </c>
      <c r="F21" s="53">
        <v>45251</v>
      </c>
      <c r="G21" s="51"/>
      <c r="H21" s="51">
        <v>10368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2</v>
      </c>
      <c r="T21" s="55"/>
      <c r="U21" s="55"/>
      <c r="V21" s="55"/>
      <c r="W21" s="55"/>
      <c r="X21" s="55"/>
      <c r="Y21" s="55"/>
      <c r="Z21" s="55">
        <v>2</v>
      </c>
      <c r="AA21" s="55"/>
      <c r="AB21" s="55"/>
      <c r="AC21" s="55"/>
      <c r="AD21" s="55"/>
      <c r="AE21" s="55"/>
      <c r="AF21" s="55"/>
      <c r="AG21" s="55"/>
      <c r="AH21" s="55">
        <v>2</v>
      </c>
      <c r="AI21" s="55"/>
      <c r="AJ21" s="55">
        <v>2</v>
      </c>
      <c r="AK21" s="55"/>
      <c r="AL21" s="55"/>
      <c r="AM21" s="55"/>
      <c r="AN21" s="56">
        <f t="shared" si="0"/>
        <v>8</v>
      </c>
      <c r="AO21" s="57">
        <f t="shared" si="2"/>
        <v>43</v>
      </c>
      <c r="AP21" s="58">
        <f t="shared" si="1"/>
        <v>381840</v>
      </c>
    </row>
    <row r="22" spans="1:42" ht="21.75" customHeight="1" x14ac:dyDescent="0.25">
      <c r="A22" s="59" t="s">
        <v>679</v>
      </c>
      <c r="B22" s="50"/>
      <c r="C22" s="51">
        <v>0</v>
      </c>
      <c r="D22" s="52"/>
      <c r="E22" s="53"/>
      <c r="F22" s="53"/>
      <c r="G22" s="51"/>
      <c r="H22" s="51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>
        <f t="shared" si="0"/>
        <v>0</v>
      </c>
      <c r="AO22" s="57">
        <f t="shared" si="2"/>
        <v>0</v>
      </c>
      <c r="AP22" s="58">
        <f t="shared" si="1"/>
        <v>0</v>
      </c>
    </row>
    <row r="23" spans="1:42" ht="21.75" customHeight="1" x14ac:dyDescent="0.25">
      <c r="A23" s="59" t="s">
        <v>18</v>
      </c>
      <c r="B23" s="50"/>
      <c r="C23" s="51">
        <v>0</v>
      </c>
      <c r="D23" s="52"/>
      <c r="E23" s="53"/>
      <c r="F23" s="53"/>
      <c r="G23" s="51"/>
      <c r="H23" s="51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>
        <f t="shared" si="0"/>
        <v>0</v>
      </c>
      <c r="AO23" s="57">
        <f t="shared" si="2"/>
        <v>0</v>
      </c>
      <c r="AP23" s="58">
        <f t="shared" si="1"/>
        <v>0</v>
      </c>
    </row>
    <row r="24" spans="1:42" ht="21.75" customHeight="1" x14ac:dyDescent="0.25">
      <c r="A24" s="49" t="s">
        <v>19</v>
      </c>
      <c r="B24" s="50">
        <v>2397.6</v>
      </c>
      <c r="C24" s="51">
        <v>168</v>
      </c>
      <c r="D24" s="52" t="s">
        <v>554</v>
      </c>
      <c r="E24" s="53">
        <v>45251</v>
      </c>
      <c r="F24" s="53">
        <v>45251</v>
      </c>
      <c r="G24" s="51"/>
      <c r="H24" s="51">
        <v>9030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>
        <f t="shared" si="0"/>
        <v>0</v>
      </c>
      <c r="AO24" s="57">
        <f t="shared" si="2"/>
        <v>168</v>
      </c>
      <c r="AP24" s="58">
        <f t="shared" si="1"/>
        <v>402796.79999999999</v>
      </c>
    </row>
    <row r="25" spans="1:42" ht="21.75" customHeight="1" x14ac:dyDescent="0.25">
      <c r="A25" s="59" t="s">
        <v>339</v>
      </c>
      <c r="B25" s="50">
        <v>76.66</v>
      </c>
      <c r="C25" s="51">
        <v>686</v>
      </c>
      <c r="D25" s="52" t="s">
        <v>842</v>
      </c>
      <c r="E25" s="53">
        <v>45198</v>
      </c>
      <c r="F25" s="53">
        <v>45198</v>
      </c>
      <c r="G25" s="54"/>
      <c r="H25" s="51">
        <v>1701</v>
      </c>
      <c r="I25" s="55"/>
      <c r="J25" s="55"/>
      <c r="K25" s="55"/>
      <c r="L25" s="55">
        <v>60</v>
      </c>
      <c r="M25" s="55"/>
      <c r="N25" s="55"/>
      <c r="O25" s="55">
        <v>60</v>
      </c>
      <c r="P25" s="55"/>
      <c r="Q25" s="55"/>
      <c r="R25" s="55"/>
      <c r="S25" s="55">
        <v>60</v>
      </c>
      <c r="T25" s="55"/>
      <c r="U25" s="55"/>
      <c r="V25" s="55">
        <v>30</v>
      </c>
      <c r="W25" s="55"/>
      <c r="X25" s="55"/>
      <c r="Y25" s="55"/>
      <c r="Z25" s="55">
        <v>116</v>
      </c>
      <c r="AA25" s="55"/>
      <c r="AB25" s="55"/>
      <c r="AC25" s="55">
        <v>120</v>
      </c>
      <c r="AD25" s="55"/>
      <c r="AE25" s="55"/>
      <c r="AF25" s="55"/>
      <c r="AG25" s="55"/>
      <c r="AH25" s="55">
        <v>120</v>
      </c>
      <c r="AI25" s="55"/>
      <c r="AJ25" s="55">
        <v>120</v>
      </c>
      <c r="AK25" s="55"/>
      <c r="AL25" s="55"/>
      <c r="AM25" s="55"/>
      <c r="AN25" s="56">
        <f t="shared" si="0"/>
        <v>686</v>
      </c>
      <c r="AO25" s="57">
        <f t="shared" si="2"/>
        <v>0</v>
      </c>
      <c r="AP25" s="58">
        <f t="shared" si="1"/>
        <v>0</v>
      </c>
    </row>
    <row r="26" spans="1:42" ht="21.75" customHeight="1" x14ac:dyDescent="0.25">
      <c r="A26" s="49" t="s">
        <v>693</v>
      </c>
      <c r="B26" s="50">
        <v>11.86</v>
      </c>
      <c r="C26" s="51">
        <v>450</v>
      </c>
      <c r="D26" s="52" t="s">
        <v>411</v>
      </c>
      <c r="E26" s="53">
        <v>44790</v>
      </c>
      <c r="F26" s="53">
        <v>44790</v>
      </c>
      <c r="G26" s="51"/>
      <c r="H26" s="51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>
        <f t="shared" si="0"/>
        <v>0</v>
      </c>
      <c r="AO26" s="57">
        <f t="shared" si="2"/>
        <v>450</v>
      </c>
      <c r="AP26" s="58">
        <f t="shared" si="1"/>
        <v>5337</v>
      </c>
    </row>
    <row r="27" spans="1:42" ht="21.75" customHeight="1" x14ac:dyDescent="0.25">
      <c r="A27" s="49" t="s">
        <v>20</v>
      </c>
      <c r="B27" s="50">
        <v>10</v>
      </c>
      <c r="C27" s="51">
        <v>250</v>
      </c>
      <c r="D27" s="52" t="s">
        <v>438</v>
      </c>
      <c r="E27" s="53">
        <v>44713</v>
      </c>
      <c r="F27" s="53">
        <v>44713</v>
      </c>
      <c r="G27" s="51"/>
      <c r="H27" s="51">
        <v>9601</v>
      </c>
      <c r="I27" s="55"/>
      <c r="J27" s="55"/>
      <c r="K27" s="55"/>
      <c r="L27" s="55"/>
      <c r="M27" s="55"/>
      <c r="N27" s="55"/>
      <c r="O27" s="55">
        <v>100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>
        <v>100</v>
      </c>
      <c r="AI27" s="55"/>
      <c r="AJ27" s="55"/>
      <c r="AK27" s="55"/>
      <c r="AL27" s="55"/>
      <c r="AM27" s="55"/>
      <c r="AN27" s="56">
        <f t="shared" si="0"/>
        <v>200</v>
      </c>
      <c r="AO27" s="57">
        <f t="shared" si="2"/>
        <v>50</v>
      </c>
      <c r="AP27" s="58">
        <f t="shared" si="1"/>
        <v>500</v>
      </c>
    </row>
    <row r="28" spans="1:42" ht="21.75" customHeight="1" x14ac:dyDescent="0.25">
      <c r="A28" s="49" t="s">
        <v>680</v>
      </c>
      <c r="B28" s="50"/>
      <c r="C28" s="51">
        <v>450</v>
      </c>
      <c r="D28" s="52"/>
      <c r="E28" s="53">
        <v>44714</v>
      </c>
      <c r="F28" s="53">
        <v>44714</v>
      </c>
      <c r="G28" s="51"/>
      <c r="H28" s="51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>
        <f t="shared" si="0"/>
        <v>0</v>
      </c>
      <c r="AO28" s="57">
        <f t="shared" si="2"/>
        <v>450</v>
      </c>
      <c r="AP28" s="58">
        <f t="shared" si="1"/>
        <v>0</v>
      </c>
    </row>
    <row r="29" spans="1:42" ht="21.75" customHeight="1" x14ac:dyDescent="0.25">
      <c r="A29" s="49" t="s">
        <v>681</v>
      </c>
      <c r="B29" s="50">
        <v>84</v>
      </c>
      <c r="C29" s="51">
        <v>1338</v>
      </c>
      <c r="D29" s="52" t="s">
        <v>411</v>
      </c>
      <c r="E29" s="53">
        <v>45252</v>
      </c>
      <c r="F29" s="53">
        <v>45252</v>
      </c>
      <c r="G29" s="51"/>
      <c r="H29" s="51">
        <v>1120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>
        <f t="shared" si="0"/>
        <v>0</v>
      </c>
      <c r="AO29" s="57">
        <f t="shared" si="2"/>
        <v>1338</v>
      </c>
      <c r="AP29" s="58">
        <f t="shared" si="1"/>
        <v>112392</v>
      </c>
    </row>
    <row r="30" spans="1:42" ht="21.75" customHeight="1" x14ac:dyDescent="0.25">
      <c r="A30" s="49" t="s">
        <v>21</v>
      </c>
      <c r="B30" s="50">
        <v>23.15</v>
      </c>
      <c r="C30" s="51">
        <v>400</v>
      </c>
      <c r="D30" s="52" t="s">
        <v>675</v>
      </c>
      <c r="E30" s="53">
        <v>45093</v>
      </c>
      <c r="F30" s="53">
        <v>45093</v>
      </c>
      <c r="G30" s="51"/>
      <c r="H30" s="51">
        <v>1818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>
        <v>100</v>
      </c>
      <c r="AI30" s="55"/>
      <c r="AJ30" s="55"/>
      <c r="AK30" s="55"/>
      <c r="AL30" s="55"/>
      <c r="AM30" s="55"/>
      <c r="AN30" s="56">
        <f t="shared" si="0"/>
        <v>100</v>
      </c>
      <c r="AO30" s="57">
        <f t="shared" si="2"/>
        <v>300</v>
      </c>
      <c r="AP30" s="58">
        <f t="shared" si="1"/>
        <v>6945</v>
      </c>
    </row>
    <row r="31" spans="1:42" ht="21.75" customHeight="1" x14ac:dyDescent="0.25">
      <c r="A31" s="49" t="s">
        <v>23</v>
      </c>
      <c r="B31" s="50">
        <v>73</v>
      </c>
      <c r="C31" s="51">
        <v>100</v>
      </c>
      <c r="D31" s="52" t="s">
        <v>465</v>
      </c>
      <c r="E31" s="53">
        <v>45198</v>
      </c>
      <c r="F31" s="53">
        <v>45198</v>
      </c>
      <c r="G31" s="51"/>
      <c r="H31" s="51">
        <v>6770</v>
      </c>
      <c r="I31" s="55"/>
      <c r="J31" s="55"/>
      <c r="K31" s="55"/>
      <c r="L31" s="55">
        <v>30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>
        <f t="shared" si="0"/>
        <v>30</v>
      </c>
      <c r="AO31" s="57">
        <f t="shared" si="2"/>
        <v>70</v>
      </c>
      <c r="AP31" s="58">
        <f t="shared" si="1"/>
        <v>5110</v>
      </c>
    </row>
    <row r="32" spans="1:42" ht="21.75" customHeight="1" x14ac:dyDescent="0.25">
      <c r="A32" s="49" t="s">
        <v>22</v>
      </c>
      <c r="B32" s="50">
        <v>5.7</v>
      </c>
      <c r="C32" s="51">
        <v>145</v>
      </c>
      <c r="D32" s="52" t="s">
        <v>676</v>
      </c>
      <c r="E32" s="53">
        <v>45149</v>
      </c>
      <c r="F32" s="53">
        <v>45149</v>
      </c>
      <c r="G32" s="51"/>
      <c r="H32" s="51">
        <v>9376</v>
      </c>
      <c r="I32" s="55"/>
      <c r="J32" s="55"/>
      <c r="K32" s="55"/>
      <c r="L32" s="55">
        <v>30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>
        <f t="shared" si="0"/>
        <v>30</v>
      </c>
      <c r="AO32" s="57">
        <f t="shared" si="2"/>
        <v>115</v>
      </c>
      <c r="AP32" s="58">
        <f t="shared" si="1"/>
        <v>655.5</v>
      </c>
    </row>
    <row r="33" spans="1:42" ht="21.75" customHeight="1" x14ac:dyDescent="0.25">
      <c r="A33" s="49" t="s">
        <v>682</v>
      </c>
      <c r="B33" s="50">
        <v>3800</v>
      </c>
      <c r="C33" s="51">
        <v>14</v>
      </c>
      <c r="D33" s="52" t="s">
        <v>619</v>
      </c>
      <c r="E33" s="53">
        <v>45126</v>
      </c>
      <c r="F33" s="53">
        <v>45126</v>
      </c>
      <c r="G33" s="51"/>
      <c r="H33" s="51">
        <v>1551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>
        <v>5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>
        <v>3</v>
      </c>
      <c r="AL33" s="55"/>
      <c r="AM33" s="55"/>
      <c r="AN33" s="56">
        <f t="shared" si="0"/>
        <v>8</v>
      </c>
      <c r="AO33" s="57">
        <f t="shared" si="2"/>
        <v>6</v>
      </c>
      <c r="AP33" s="58">
        <f t="shared" si="1"/>
        <v>22800</v>
      </c>
    </row>
    <row r="34" spans="1:42" ht="21.75" customHeight="1" x14ac:dyDescent="0.25">
      <c r="A34" s="49" t="s">
        <v>483</v>
      </c>
      <c r="B34" s="50">
        <v>0.18</v>
      </c>
      <c r="C34" s="51">
        <v>1600</v>
      </c>
      <c r="D34" s="52" t="s">
        <v>411</v>
      </c>
      <c r="E34" s="53">
        <v>45251</v>
      </c>
      <c r="F34" s="53">
        <v>45251</v>
      </c>
      <c r="G34" s="51"/>
      <c r="H34" s="51">
        <v>1404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>
        <f t="shared" si="0"/>
        <v>0</v>
      </c>
      <c r="AO34" s="57">
        <f t="shared" si="2"/>
        <v>1600</v>
      </c>
      <c r="AP34" s="58">
        <f t="shared" si="1"/>
        <v>288</v>
      </c>
    </row>
    <row r="35" spans="1:42" ht="21.75" customHeight="1" x14ac:dyDescent="0.25">
      <c r="A35" s="59" t="s">
        <v>482</v>
      </c>
      <c r="B35" s="50">
        <v>0.54</v>
      </c>
      <c r="C35" s="51">
        <v>0</v>
      </c>
      <c r="D35" s="52" t="s">
        <v>411</v>
      </c>
      <c r="E35" s="53">
        <v>45124</v>
      </c>
      <c r="F35" s="53">
        <v>45124</v>
      </c>
      <c r="G35" s="51"/>
      <c r="H35" s="51">
        <v>1405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6">
        <f t="shared" ref="AN35:AN66" si="3">I35+J35+K35+L35+M35+N35+O35+P35+Q35+R35+S35+T35+U35+V35+W35+X35+Y35+Z35+AA35+AB35+AC35+AD35+AE35+AF35+AG35+AH35+AI35+AJ35+AK35+AL35+AM35</f>
        <v>0</v>
      </c>
      <c r="AO35" s="57">
        <f t="shared" si="2"/>
        <v>0</v>
      </c>
      <c r="AP35" s="58">
        <f t="shared" si="1"/>
        <v>0</v>
      </c>
    </row>
    <row r="36" spans="1:42" ht="21.75" customHeight="1" x14ac:dyDescent="0.25">
      <c r="A36" s="59" t="s">
        <v>24</v>
      </c>
      <c r="B36" s="50"/>
      <c r="C36" s="51">
        <v>0</v>
      </c>
      <c r="D36" s="52" t="s">
        <v>490</v>
      </c>
      <c r="E36" s="53">
        <v>45000</v>
      </c>
      <c r="F36" s="53">
        <v>45000</v>
      </c>
      <c r="G36" s="51"/>
      <c r="H36" s="51">
        <v>1759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6">
        <f t="shared" si="3"/>
        <v>0</v>
      </c>
      <c r="AO36" s="57">
        <f t="shared" si="2"/>
        <v>0</v>
      </c>
      <c r="AP36" s="58">
        <f t="shared" si="1"/>
        <v>0</v>
      </c>
    </row>
    <row r="37" spans="1:42" ht="21.75" customHeight="1" x14ac:dyDescent="0.25">
      <c r="A37" s="49" t="s">
        <v>439</v>
      </c>
      <c r="B37" s="50">
        <v>1.67</v>
      </c>
      <c r="C37" s="51">
        <v>450</v>
      </c>
      <c r="D37" s="52" t="s">
        <v>411</v>
      </c>
      <c r="E37" s="53">
        <v>45251</v>
      </c>
      <c r="F37" s="53">
        <v>45251</v>
      </c>
      <c r="G37" s="51"/>
      <c r="H37" s="51">
        <v>2816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>
        <f t="shared" si="3"/>
        <v>0</v>
      </c>
      <c r="AO37" s="57">
        <f t="shared" si="2"/>
        <v>450</v>
      </c>
      <c r="AP37" s="58">
        <f t="shared" si="1"/>
        <v>751.5</v>
      </c>
    </row>
    <row r="38" spans="1:42" ht="21.75" customHeight="1" x14ac:dyDescent="0.25">
      <c r="A38" s="61" t="s">
        <v>25</v>
      </c>
      <c r="B38" s="50">
        <v>8.99</v>
      </c>
      <c r="C38" s="51">
        <v>1700</v>
      </c>
      <c r="D38" s="52" t="s">
        <v>902</v>
      </c>
      <c r="E38" s="53">
        <v>45211</v>
      </c>
      <c r="F38" s="53">
        <v>45211</v>
      </c>
      <c r="G38" s="54"/>
      <c r="H38" s="51">
        <v>11423</v>
      </c>
      <c r="I38" s="55"/>
      <c r="J38" s="55"/>
      <c r="K38" s="55"/>
      <c r="L38" s="55">
        <v>100</v>
      </c>
      <c r="M38" s="55"/>
      <c r="N38" s="55"/>
      <c r="O38" s="55"/>
      <c r="P38" s="55"/>
      <c r="Q38" s="55"/>
      <c r="R38" s="55"/>
      <c r="S38" s="55">
        <v>150</v>
      </c>
      <c r="T38" s="55"/>
      <c r="U38" s="55"/>
      <c r="V38" s="55"/>
      <c r="W38" s="55"/>
      <c r="X38" s="55"/>
      <c r="Y38" s="55"/>
      <c r="Z38" s="55">
        <v>150</v>
      </c>
      <c r="AA38" s="55"/>
      <c r="AB38" s="55"/>
      <c r="AC38" s="55"/>
      <c r="AD38" s="55"/>
      <c r="AE38" s="55"/>
      <c r="AF38" s="55"/>
      <c r="AG38" s="55"/>
      <c r="AH38" s="55"/>
      <c r="AI38" s="55"/>
      <c r="AJ38" s="55">
        <v>100</v>
      </c>
      <c r="AK38" s="55"/>
      <c r="AL38" s="55"/>
      <c r="AM38" s="55"/>
      <c r="AN38" s="56">
        <f t="shared" si="3"/>
        <v>500</v>
      </c>
      <c r="AO38" s="57">
        <f t="shared" si="2"/>
        <v>1200</v>
      </c>
      <c r="AP38" s="58">
        <f t="shared" si="1"/>
        <v>10788</v>
      </c>
    </row>
    <row r="39" spans="1:42" ht="21.75" customHeight="1" x14ac:dyDescent="0.25">
      <c r="A39" s="59" t="s">
        <v>385</v>
      </c>
      <c r="B39" s="50"/>
      <c r="C39" s="51">
        <v>0</v>
      </c>
      <c r="D39" s="52"/>
      <c r="E39" s="53"/>
      <c r="F39" s="53"/>
      <c r="G39" s="51"/>
      <c r="H39" s="51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6">
        <f t="shared" si="3"/>
        <v>0</v>
      </c>
      <c r="AO39" s="57">
        <f t="shared" ref="AO39:AO70" si="4">C39+G39-AN39</f>
        <v>0</v>
      </c>
      <c r="AP39" s="58">
        <f t="shared" si="1"/>
        <v>0</v>
      </c>
    </row>
    <row r="40" spans="1:42" ht="21.75" customHeight="1" x14ac:dyDescent="0.25">
      <c r="A40" s="49" t="s">
        <v>26</v>
      </c>
      <c r="B40" s="50"/>
      <c r="C40" s="51">
        <v>340</v>
      </c>
      <c r="D40" s="52" t="s">
        <v>411</v>
      </c>
      <c r="E40" s="53">
        <v>44757</v>
      </c>
      <c r="F40" s="53">
        <v>44757</v>
      </c>
      <c r="G40" s="51"/>
      <c r="H40" s="51">
        <v>130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6">
        <f t="shared" si="3"/>
        <v>0</v>
      </c>
      <c r="AO40" s="57">
        <f t="shared" si="4"/>
        <v>340</v>
      </c>
      <c r="AP40" s="58">
        <f t="shared" si="1"/>
        <v>0</v>
      </c>
    </row>
    <row r="41" spans="1:42" ht="21.75" customHeight="1" x14ac:dyDescent="0.25">
      <c r="A41" s="61" t="s">
        <v>27</v>
      </c>
      <c r="B41" s="50">
        <v>0.46</v>
      </c>
      <c r="C41" s="51">
        <v>800</v>
      </c>
      <c r="D41" s="52" t="s">
        <v>411</v>
      </c>
      <c r="E41" s="53">
        <v>44887</v>
      </c>
      <c r="F41" s="53">
        <v>44887</v>
      </c>
      <c r="G41" s="51"/>
      <c r="H41" s="51">
        <v>9484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6">
        <f t="shared" si="3"/>
        <v>0</v>
      </c>
      <c r="AO41" s="57">
        <f t="shared" si="4"/>
        <v>800</v>
      </c>
      <c r="AP41" s="58">
        <f t="shared" si="1"/>
        <v>368</v>
      </c>
    </row>
    <row r="42" spans="1:42" ht="21.75" customHeight="1" x14ac:dyDescent="0.25">
      <c r="A42" s="49" t="s">
        <v>28</v>
      </c>
      <c r="B42" s="50">
        <v>62.16</v>
      </c>
      <c r="C42" s="51">
        <v>570</v>
      </c>
      <c r="D42" s="52" t="s">
        <v>556</v>
      </c>
      <c r="E42" s="53">
        <v>45251</v>
      </c>
      <c r="F42" s="53">
        <v>45251</v>
      </c>
      <c r="G42" s="51"/>
      <c r="H42" s="51">
        <v>1023</v>
      </c>
      <c r="I42" s="55"/>
      <c r="J42" s="55"/>
      <c r="K42" s="55"/>
      <c r="L42" s="55">
        <v>25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>
        <v>25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6">
        <f t="shared" si="3"/>
        <v>50</v>
      </c>
      <c r="AO42" s="57">
        <f t="shared" si="4"/>
        <v>520</v>
      </c>
      <c r="AP42" s="58">
        <f t="shared" si="1"/>
        <v>32323.199999999997</v>
      </c>
    </row>
    <row r="43" spans="1:42" ht="21.75" customHeight="1" x14ac:dyDescent="0.25">
      <c r="A43" s="49" t="s">
        <v>557</v>
      </c>
      <c r="B43" s="50">
        <v>8.39</v>
      </c>
      <c r="C43" s="51">
        <v>1200</v>
      </c>
      <c r="D43" s="52" t="s">
        <v>558</v>
      </c>
      <c r="E43" s="53">
        <v>45251</v>
      </c>
      <c r="F43" s="53">
        <v>45251</v>
      </c>
      <c r="G43" s="51"/>
      <c r="H43" s="51">
        <v>1030</v>
      </c>
      <c r="I43" s="55"/>
      <c r="J43" s="55"/>
      <c r="K43" s="55"/>
      <c r="L43" s="55"/>
      <c r="M43" s="55"/>
      <c r="N43" s="55"/>
      <c r="O43" s="55">
        <v>100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>
        <v>100</v>
      </c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>
        <f t="shared" si="3"/>
        <v>200</v>
      </c>
      <c r="AO43" s="57">
        <f t="shared" si="4"/>
        <v>1000</v>
      </c>
      <c r="AP43" s="58">
        <f t="shared" si="1"/>
        <v>8390</v>
      </c>
    </row>
    <row r="44" spans="1:42" ht="21.75" customHeight="1" x14ac:dyDescent="0.25">
      <c r="A44" s="61" t="s">
        <v>29</v>
      </c>
      <c r="B44" s="50">
        <v>44.6</v>
      </c>
      <c r="C44" s="51">
        <v>198</v>
      </c>
      <c r="D44" s="52" t="s">
        <v>411</v>
      </c>
      <c r="E44" s="53">
        <v>45149</v>
      </c>
      <c r="F44" s="53">
        <v>45149</v>
      </c>
      <c r="G44" s="51"/>
      <c r="H44" s="51">
        <v>9482</v>
      </c>
      <c r="I44" s="55"/>
      <c r="J44" s="55"/>
      <c r="K44" s="55"/>
      <c r="L44" s="55">
        <v>10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>
        <v>10</v>
      </c>
      <c r="AA44" s="55"/>
      <c r="AB44" s="55"/>
      <c r="AC44" s="55"/>
      <c r="AD44" s="55"/>
      <c r="AE44" s="55"/>
      <c r="AF44" s="55"/>
      <c r="AG44" s="55"/>
      <c r="AH44" s="55"/>
      <c r="AI44" s="55"/>
      <c r="AJ44" s="55">
        <v>20</v>
      </c>
      <c r="AK44" s="55"/>
      <c r="AL44" s="55"/>
      <c r="AM44" s="55"/>
      <c r="AN44" s="56">
        <f t="shared" si="3"/>
        <v>40</v>
      </c>
      <c r="AO44" s="57">
        <f t="shared" si="4"/>
        <v>158</v>
      </c>
      <c r="AP44" s="58">
        <f t="shared" si="1"/>
        <v>7046.8</v>
      </c>
    </row>
    <row r="45" spans="1:42" ht="21.75" customHeight="1" x14ac:dyDescent="0.25">
      <c r="A45" s="59" t="s">
        <v>30</v>
      </c>
      <c r="B45" s="50">
        <v>5.9</v>
      </c>
      <c r="C45" s="51">
        <v>331</v>
      </c>
      <c r="D45" s="52" t="s">
        <v>411</v>
      </c>
      <c r="E45" s="53">
        <v>45000</v>
      </c>
      <c r="F45" s="53">
        <v>45000</v>
      </c>
      <c r="G45" s="51"/>
      <c r="H45" s="51">
        <v>142</v>
      </c>
      <c r="I45" s="55"/>
      <c r="J45" s="55"/>
      <c r="K45" s="55"/>
      <c r="L45" s="55"/>
      <c r="M45" s="55"/>
      <c r="N45" s="55"/>
      <c r="O45" s="55">
        <v>100</v>
      </c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>
        <v>100</v>
      </c>
      <c r="AA45" s="55"/>
      <c r="AB45" s="55"/>
      <c r="AC45" s="55">
        <v>100</v>
      </c>
      <c r="AD45" s="55"/>
      <c r="AE45" s="55"/>
      <c r="AF45" s="55"/>
      <c r="AG45" s="55"/>
      <c r="AH45" s="55"/>
      <c r="AI45" s="55"/>
      <c r="AJ45" s="55">
        <v>31</v>
      </c>
      <c r="AK45" s="55"/>
      <c r="AL45" s="55"/>
      <c r="AM45" s="55"/>
      <c r="AN45" s="56">
        <f t="shared" si="3"/>
        <v>331</v>
      </c>
      <c r="AO45" s="57">
        <f t="shared" si="4"/>
        <v>0</v>
      </c>
      <c r="AP45" s="58">
        <f t="shared" si="1"/>
        <v>0</v>
      </c>
    </row>
    <row r="46" spans="1:42" ht="26.25" customHeight="1" x14ac:dyDescent="0.25">
      <c r="A46" s="49" t="s">
        <v>715</v>
      </c>
      <c r="B46" s="50">
        <v>15.66</v>
      </c>
      <c r="C46" s="51">
        <v>1475</v>
      </c>
      <c r="D46" s="52" t="s">
        <v>663</v>
      </c>
      <c r="E46" s="53">
        <v>45149</v>
      </c>
      <c r="F46" s="53">
        <v>45149</v>
      </c>
      <c r="G46" s="54"/>
      <c r="H46" s="51">
        <v>1605</v>
      </c>
      <c r="I46" s="55"/>
      <c r="J46" s="55"/>
      <c r="K46" s="55"/>
      <c r="L46" s="55"/>
      <c r="M46" s="55"/>
      <c r="N46" s="55"/>
      <c r="O46" s="55">
        <v>100</v>
      </c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>
        <v>100</v>
      </c>
      <c r="AA46" s="55"/>
      <c r="AB46" s="55"/>
      <c r="AC46" s="55">
        <v>50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>
        <f t="shared" si="3"/>
        <v>250</v>
      </c>
      <c r="AO46" s="57">
        <f t="shared" si="4"/>
        <v>1225</v>
      </c>
      <c r="AP46" s="58">
        <f t="shared" si="1"/>
        <v>19183.5</v>
      </c>
    </row>
    <row r="47" spans="1:42" ht="21.75" customHeight="1" x14ac:dyDescent="0.25">
      <c r="A47" s="59" t="s">
        <v>427</v>
      </c>
      <c r="B47" s="50"/>
      <c r="C47" s="51">
        <v>0</v>
      </c>
      <c r="D47" s="52"/>
      <c r="E47" s="53"/>
      <c r="F47" s="53"/>
      <c r="G47" s="51"/>
      <c r="H47" s="51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6">
        <f t="shared" si="3"/>
        <v>0</v>
      </c>
      <c r="AO47" s="57">
        <f t="shared" si="4"/>
        <v>0</v>
      </c>
      <c r="AP47" s="58">
        <f t="shared" si="1"/>
        <v>0</v>
      </c>
    </row>
    <row r="48" spans="1:42" ht="21.75" customHeight="1" x14ac:dyDescent="0.25">
      <c r="A48" s="61" t="s">
        <v>390</v>
      </c>
      <c r="B48" s="50">
        <v>33.6</v>
      </c>
      <c r="C48" s="51">
        <v>1975</v>
      </c>
      <c r="D48" s="52" t="s">
        <v>550</v>
      </c>
      <c r="E48" s="53">
        <v>44946</v>
      </c>
      <c r="F48" s="53">
        <v>44946</v>
      </c>
      <c r="G48" s="54"/>
      <c r="H48" s="51">
        <v>162</v>
      </c>
      <c r="I48" s="55"/>
      <c r="J48" s="55"/>
      <c r="K48" s="55"/>
      <c r="L48" s="55">
        <v>175</v>
      </c>
      <c r="M48" s="55"/>
      <c r="N48" s="55"/>
      <c r="O48" s="55"/>
      <c r="P48" s="55"/>
      <c r="Q48" s="55"/>
      <c r="R48" s="55"/>
      <c r="S48" s="55"/>
      <c r="T48" s="55"/>
      <c r="U48" s="55"/>
      <c r="V48" s="55">
        <v>100</v>
      </c>
      <c r="W48" s="55"/>
      <c r="X48" s="55"/>
      <c r="Y48" s="55"/>
      <c r="Z48" s="55">
        <v>100</v>
      </c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6">
        <f t="shared" si="3"/>
        <v>375</v>
      </c>
      <c r="AO48" s="57">
        <f t="shared" si="4"/>
        <v>1600</v>
      </c>
      <c r="AP48" s="58">
        <f t="shared" si="1"/>
        <v>53760</v>
      </c>
    </row>
    <row r="49" spans="1:42" ht="21.75" customHeight="1" x14ac:dyDescent="0.25">
      <c r="A49" s="59" t="s">
        <v>31</v>
      </c>
      <c r="B49" s="50">
        <v>0.76</v>
      </c>
      <c r="C49" s="51">
        <v>100</v>
      </c>
      <c r="D49" s="52" t="s">
        <v>411</v>
      </c>
      <c r="E49" s="53">
        <v>45211</v>
      </c>
      <c r="F49" s="53">
        <v>45211</v>
      </c>
      <c r="G49" s="51"/>
      <c r="H49" s="51">
        <v>110251</v>
      </c>
      <c r="I49" s="55"/>
      <c r="J49" s="55"/>
      <c r="K49" s="55"/>
      <c r="L49" s="55">
        <v>50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>
        <v>50</v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6">
        <f t="shared" si="3"/>
        <v>100</v>
      </c>
      <c r="AO49" s="57">
        <f t="shared" si="4"/>
        <v>0</v>
      </c>
      <c r="AP49" s="58">
        <f t="shared" si="1"/>
        <v>0</v>
      </c>
    </row>
    <row r="50" spans="1:42" ht="21.75" customHeight="1" x14ac:dyDescent="0.25">
      <c r="A50" s="49" t="s">
        <v>32</v>
      </c>
      <c r="B50" s="50">
        <v>1.08</v>
      </c>
      <c r="C50" s="51">
        <v>450</v>
      </c>
      <c r="D50" s="52" t="s">
        <v>411</v>
      </c>
      <c r="E50" s="53">
        <v>45251</v>
      </c>
      <c r="F50" s="53">
        <v>45251</v>
      </c>
      <c r="G50" s="51"/>
      <c r="H50" s="51">
        <v>9121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>
        <v>200</v>
      </c>
      <c r="T50" s="55"/>
      <c r="U50" s="55"/>
      <c r="V50" s="55"/>
      <c r="W50" s="55">
        <v>100</v>
      </c>
      <c r="X50" s="55"/>
      <c r="Y50" s="55"/>
      <c r="Z50" s="55"/>
      <c r="AA50" s="55"/>
      <c r="AB50" s="55"/>
      <c r="AC50" s="55">
        <v>50</v>
      </c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6">
        <f t="shared" si="3"/>
        <v>350</v>
      </c>
      <c r="AO50" s="57">
        <f t="shared" si="4"/>
        <v>100</v>
      </c>
      <c r="AP50" s="58">
        <f t="shared" si="1"/>
        <v>108</v>
      </c>
    </row>
    <row r="51" spans="1:42" ht="21.75" customHeight="1" x14ac:dyDescent="0.25">
      <c r="A51" s="59" t="s">
        <v>33</v>
      </c>
      <c r="B51" s="50">
        <v>130</v>
      </c>
      <c r="C51" s="51">
        <v>0</v>
      </c>
      <c r="D51" s="52" t="s">
        <v>436</v>
      </c>
      <c r="E51" s="53">
        <v>44775</v>
      </c>
      <c r="F51" s="53">
        <v>44775</v>
      </c>
      <c r="G51" s="51"/>
      <c r="H51" s="51">
        <v>192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6">
        <f t="shared" si="3"/>
        <v>0</v>
      </c>
      <c r="AO51" s="57">
        <f t="shared" si="4"/>
        <v>0</v>
      </c>
      <c r="AP51" s="58">
        <f t="shared" si="1"/>
        <v>0</v>
      </c>
    </row>
    <row r="52" spans="1:42" ht="21.75" customHeight="1" x14ac:dyDescent="0.25">
      <c r="A52" s="59" t="s">
        <v>34</v>
      </c>
      <c r="B52" s="50"/>
      <c r="C52" s="51">
        <v>0</v>
      </c>
      <c r="D52" s="52" t="s">
        <v>411</v>
      </c>
      <c r="E52" s="53">
        <v>44790</v>
      </c>
      <c r="F52" s="53">
        <v>44790</v>
      </c>
      <c r="G52" s="51"/>
      <c r="H52" s="51">
        <v>894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6">
        <f t="shared" si="3"/>
        <v>0</v>
      </c>
      <c r="AO52" s="57">
        <f t="shared" si="4"/>
        <v>0</v>
      </c>
      <c r="AP52" s="58">
        <f t="shared" si="1"/>
        <v>0</v>
      </c>
    </row>
    <row r="53" spans="1:42" ht="21.75" customHeight="1" x14ac:dyDescent="0.25">
      <c r="A53" s="49" t="s">
        <v>521</v>
      </c>
      <c r="B53" s="50">
        <v>29.04</v>
      </c>
      <c r="C53" s="51">
        <v>766</v>
      </c>
      <c r="D53" s="52" t="s">
        <v>664</v>
      </c>
      <c r="E53" s="53">
        <v>45251</v>
      </c>
      <c r="F53" s="53">
        <v>45251</v>
      </c>
      <c r="G53" s="51"/>
      <c r="H53" s="51">
        <v>1012</v>
      </c>
      <c r="I53" s="55"/>
      <c r="J53" s="55"/>
      <c r="K53" s="55"/>
      <c r="L53" s="55">
        <v>30</v>
      </c>
      <c r="M53" s="55"/>
      <c r="N53" s="55"/>
      <c r="O53" s="55"/>
      <c r="P53" s="55"/>
      <c r="Q53" s="55"/>
      <c r="R53" s="55"/>
      <c r="S53" s="55">
        <v>30</v>
      </c>
      <c r="T53" s="55"/>
      <c r="U53" s="55"/>
      <c r="V53" s="55">
        <v>30</v>
      </c>
      <c r="W53" s="55"/>
      <c r="X53" s="55"/>
      <c r="Y53" s="55"/>
      <c r="Z53" s="55">
        <v>40</v>
      </c>
      <c r="AA53" s="55"/>
      <c r="AB53" s="55"/>
      <c r="AC53" s="55"/>
      <c r="AD53" s="55"/>
      <c r="AE53" s="55"/>
      <c r="AF53" s="55"/>
      <c r="AG53" s="55"/>
      <c r="AH53" s="55">
        <v>30</v>
      </c>
      <c r="AI53" s="55"/>
      <c r="AJ53" s="55"/>
      <c r="AK53" s="55"/>
      <c r="AL53" s="55"/>
      <c r="AM53" s="55"/>
      <c r="AN53" s="56">
        <f t="shared" si="3"/>
        <v>160</v>
      </c>
      <c r="AO53" s="57">
        <f t="shared" si="4"/>
        <v>606</v>
      </c>
      <c r="AP53" s="58">
        <f t="shared" si="1"/>
        <v>17598.239999999998</v>
      </c>
    </row>
    <row r="54" spans="1:42" ht="21.75" customHeight="1" x14ac:dyDescent="0.25">
      <c r="A54" s="49" t="s">
        <v>35</v>
      </c>
      <c r="B54" s="50">
        <v>72</v>
      </c>
      <c r="C54" s="51">
        <v>1550</v>
      </c>
      <c r="D54" s="52" t="s">
        <v>626</v>
      </c>
      <c r="E54" s="53">
        <v>45251</v>
      </c>
      <c r="F54" s="53">
        <v>45251</v>
      </c>
      <c r="G54" s="51"/>
      <c r="H54" s="51">
        <v>233</v>
      </c>
      <c r="I54" s="55"/>
      <c r="J54" s="55"/>
      <c r="K54" s="55"/>
      <c r="L54" s="55">
        <v>100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>
        <v>100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6">
        <f t="shared" si="3"/>
        <v>200</v>
      </c>
      <c r="AO54" s="57">
        <f t="shared" si="4"/>
        <v>1350</v>
      </c>
      <c r="AP54" s="58">
        <f t="shared" si="1"/>
        <v>97200</v>
      </c>
    </row>
    <row r="55" spans="1:42" ht="21.75" customHeight="1" x14ac:dyDescent="0.25">
      <c r="A55" s="49" t="s">
        <v>36</v>
      </c>
      <c r="B55" s="50">
        <v>0.77</v>
      </c>
      <c r="C55" s="51">
        <v>1300</v>
      </c>
      <c r="D55" s="52" t="s">
        <v>554</v>
      </c>
      <c r="E55" s="53">
        <v>45251</v>
      </c>
      <c r="F55" s="53">
        <v>45251</v>
      </c>
      <c r="G55" s="54"/>
      <c r="H55" s="51">
        <v>1433</v>
      </c>
      <c r="I55" s="55"/>
      <c r="J55" s="55"/>
      <c r="K55" s="55"/>
      <c r="L55" s="55">
        <v>100</v>
      </c>
      <c r="M55" s="55"/>
      <c r="N55" s="55"/>
      <c r="O55" s="55"/>
      <c r="P55" s="55"/>
      <c r="Q55" s="55"/>
      <c r="R55" s="55"/>
      <c r="S55" s="55">
        <v>100</v>
      </c>
      <c r="T55" s="55"/>
      <c r="U55" s="55"/>
      <c r="V55" s="55">
        <v>100</v>
      </c>
      <c r="W55" s="55"/>
      <c r="X55" s="55"/>
      <c r="Y55" s="55"/>
      <c r="Z55" s="55"/>
      <c r="AA55" s="55"/>
      <c r="AB55" s="55"/>
      <c r="AC55" s="55">
        <v>100</v>
      </c>
      <c r="AD55" s="55"/>
      <c r="AE55" s="55"/>
      <c r="AF55" s="55"/>
      <c r="AG55" s="55">
        <v>100</v>
      </c>
      <c r="AH55" s="55"/>
      <c r="AI55" s="55"/>
      <c r="AJ55" s="55">
        <v>100</v>
      </c>
      <c r="AK55" s="55"/>
      <c r="AL55" s="55"/>
      <c r="AM55" s="55"/>
      <c r="AN55" s="56">
        <f t="shared" si="3"/>
        <v>600</v>
      </c>
      <c r="AO55" s="57">
        <f t="shared" si="4"/>
        <v>700</v>
      </c>
      <c r="AP55" s="58">
        <f t="shared" si="1"/>
        <v>539</v>
      </c>
    </row>
    <row r="56" spans="1:42" ht="21.75" customHeight="1" x14ac:dyDescent="0.25">
      <c r="A56" s="59" t="s">
        <v>38</v>
      </c>
      <c r="B56" s="50">
        <v>1.44</v>
      </c>
      <c r="C56" s="51">
        <v>0</v>
      </c>
      <c r="D56" s="52"/>
      <c r="E56" s="53"/>
      <c r="F56" s="53"/>
      <c r="G56" s="51"/>
      <c r="H56" s="51">
        <v>2320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6">
        <f t="shared" si="3"/>
        <v>0</v>
      </c>
      <c r="AO56" s="57">
        <f t="shared" si="4"/>
        <v>0</v>
      </c>
      <c r="AP56" s="58">
        <f t="shared" si="1"/>
        <v>0</v>
      </c>
    </row>
    <row r="57" spans="1:42" ht="21.75" customHeight="1" x14ac:dyDescent="0.25">
      <c r="A57" s="59" t="s">
        <v>37</v>
      </c>
      <c r="B57" s="50">
        <v>3.12</v>
      </c>
      <c r="C57" s="51">
        <v>0</v>
      </c>
      <c r="D57" s="52" t="s">
        <v>411</v>
      </c>
      <c r="E57" s="53">
        <v>44757</v>
      </c>
      <c r="F57" s="53">
        <v>44757</v>
      </c>
      <c r="G57" s="51"/>
      <c r="H57" s="51">
        <v>2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6">
        <f t="shared" si="3"/>
        <v>0</v>
      </c>
      <c r="AO57" s="57">
        <f t="shared" si="4"/>
        <v>0</v>
      </c>
      <c r="AP57" s="58">
        <f t="shared" si="1"/>
        <v>0</v>
      </c>
    </row>
    <row r="58" spans="1:42" ht="21.75" customHeight="1" x14ac:dyDescent="0.25">
      <c r="A58" s="49" t="s">
        <v>939</v>
      </c>
      <c r="B58" s="50">
        <v>9</v>
      </c>
      <c r="C58" s="51">
        <v>1400</v>
      </c>
      <c r="D58" s="52" t="s">
        <v>411</v>
      </c>
      <c r="E58" s="53">
        <v>45251</v>
      </c>
      <c r="F58" s="53">
        <v>45251</v>
      </c>
      <c r="G58" s="51"/>
      <c r="H58" s="51">
        <v>10631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>
        <v>100</v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6">
        <f t="shared" si="3"/>
        <v>100</v>
      </c>
      <c r="AO58" s="57">
        <f t="shared" si="4"/>
        <v>1300</v>
      </c>
      <c r="AP58" s="58">
        <f t="shared" si="1"/>
        <v>11700</v>
      </c>
    </row>
    <row r="59" spans="1:42" ht="21.75" customHeight="1" x14ac:dyDescent="0.25">
      <c r="A59" s="49" t="s">
        <v>940</v>
      </c>
      <c r="B59" s="50">
        <v>20.399999999999999</v>
      </c>
      <c r="C59" s="51">
        <v>660</v>
      </c>
      <c r="D59" s="52" t="s">
        <v>411</v>
      </c>
      <c r="E59" s="53">
        <v>45251</v>
      </c>
      <c r="F59" s="53">
        <v>45251</v>
      </c>
      <c r="G59" s="63"/>
      <c r="H59" s="51">
        <v>10744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>
        <v>100</v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6">
        <f t="shared" si="3"/>
        <v>100</v>
      </c>
      <c r="AO59" s="57">
        <f t="shared" si="4"/>
        <v>560</v>
      </c>
      <c r="AP59" s="58">
        <f t="shared" si="1"/>
        <v>11424</v>
      </c>
    </row>
    <row r="60" spans="1:42" ht="21.75" customHeight="1" x14ac:dyDescent="0.25">
      <c r="A60" s="49" t="s">
        <v>941</v>
      </c>
      <c r="B60" s="50">
        <v>3.12</v>
      </c>
      <c r="C60" s="51">
        <v>140</v>
      </c>
      <c r="D60" s="52" t="s">
        <v>411</v>
      </c>
      <c r="E60" s="53">
        <v>44790</v>
      </c>
      <c r="F60" s="53">
        <v>44790</v>
      </c>
      <c r="G60" s="53"/>
      <c r="H60" s="51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6">
        <f t="shared" si="3"/>
        <v>0</v>
      </c>
      <c r="AO60" s="57">
        <f t="shared" si="4"/>
        <v>140</v>
      </c>
      <c r="AP60" s="58">
        <f t="shared" si="1"/>
        <v>436.8</v>
      </c>
    </row>
    <row r="61" spans="1:42" ht="21.75" customHeight="1" x14ac:dyDescent="0.25">
      <c r="A61" s="49" t="s">
        <v>39</v>
      </c>
      <c r="B61" s="50">
        <v>0.96</v>
      </c>
      <c r="C61" s="51">
        <v>1800</v>
      </c>
      <c r="D61" s="52" t="s">
        <v>411</v>
      </c>
      <c r="E61" s="53">
        <v>44848</v>
      </c>
      <c r="F61" s="53">
        <v>44848</v>
      </c>
      <c r="G61" s="51"/>
      <c r="H61" s="51">
        <v>9032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6">
        <f t="shared" si="3"/>
        <v>0</v>
      </c>
      <c r="AO61" s="57">
        <f t="shared" si="4"/>
        <v>1800</v>
      </c>
      <c r="AP61" s="58">
        <f t="shared" si="1"/>
        <v>1728</v>
      </c>
    </row>
    <row r="62" spans="1:42" ht="21.75" customHeight="1" x14ac:dyDescent="0.25">
      <c r="A62" s="49" t="s">
        <v>40</v>
      </c>
      <c r="B62" s="50">
        <v>1.92</v>
      </c>
      <c r="C62" s="51">
        <v>2200</v>
      </c>
      <c r="D62" s="52" t="s">
        <v>411</v>
      </c>
      <c r="E62" s="53">
        <v>44848</v>
      </c>
      <c r="F62" s="53">
        <v>44848</v>
      </c>
      <c r="G62" s="51"/>
      <c r="H62" s="51">
        <v>9033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6">
        <f t="shared" si="3"/>
        <v>0</v>
      </c>
      <c r="AO62" s="57">
        <f t="shared" si="4"/>
        <v>2200</v>
      </c>
      <c r="AP62" s="58">
        <f t="shared" si="1"/>
        <v>4224</v>
      </c>
    </row>
    <row r="63" spans="1:42" ht="21.75" customHeight="1" x14ac:dyDescent="0.25">
      <c r="A63" s="59" t="s">
        <v>41</v>
      </c>
      <c r="B63" s="50">
        <v>0.72</v>
      </c>
      <c r="C63" s="51">
        <v>0</v>
      </c>
      <c r="D63" s="52" t="s">
        <v>411</v>
      </c>
      <c r="E63" s="53">
        <v>44757</v>
      </c>
      <c r="F63" s="53">
        <v>44757</v>
      </c>
      <c r="G63" s="51"/>
      <c r="H63" s="51">
        <v>244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6">
        <f t="shared" si="3"/>
        <v>0</v>
      </c>
      <c r="AO63" s="57">
        <f t="shared" si="4"/>
        <v>0</v>
      </c>
      <c r="AP63" s="58">
        <f t="shared" si="1"/>
        <v>0</v>
      </c>
    </row>
    <row r="64" spans="1:42" ht="21.75" customHeight="1" x14ac:dyDescent="0.25">
      <c r="A64" s="49" t="s">
        <v>42</v>
      </c>
      <c r="B64" s="50">
        <v>0.84</v>
      </c>
      <c r="C64" s="51">
        <v>300</v>
      </c>
      <c r="D64" s="52" t="s">
        <v>411</v>
      </c>
      <c r="E64" s="53">
        <v>45251</v>
      </c>
      <c r="F64" s="53">
        <v>45251</v>
      </c>
      <c r="G64" s="51"/>
      <c r="H64" s="51">
        <v>9031</v>
      </c>
      <c r="I64" s="55"/>
      <c r="J64" s="55"/>
      <c r="K64" s="55"/>
      <c r="L64" s="55">
        <v>100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6">
        <f t="shared" si="3"/>
        <v>100</v>
      </c>
      <c r="AO64" s="57">
        <f t="shared" si="4"/>
        <v>200</v>
      </c>
      <c r="AP64" s="58">
        <f t="shared" si="1"/>
        <v>168</v>
      </c>
    </row>
    <row r="65" spans="1:42" ht="21.75" customHeight="1" x14ac:dyDescent="0.25">
      <c r="A65" s="59" t="s">
        <v>43</v>
      </c>
      <c r="B65" s="50"/>
      <c r="C65" s="51">
        <v>0</v>
      </c>
      <c r="D65" s="52"/>
      <c r="E65" s="53"/>
      <c r="F65" s="53"/>
      <c r="G65" s="51"/>
      <c r="H65" s="51">
        <v>7507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>
        <f t="shared" si="3"/>
        <v>0</v>
      </c>
      <c r="AO65" s="64">
        <f t="shared" si="4"/>
        <v>0</v>
      </c>
      <c r="AP65" s="58">
        <f t="shared" si="1"/>
        <v>0</v>
      </c>
    </row>
    <row r="66" spans="1:42" s="5" customFormat="1" ht="21.75" customHeight="1" x14ac:dyDescent="0.3">
      <c r="A66" s="49" t="s">
        <v>44</v>
      </c>
      <c r="B66" s="50"/>
      <c r="C66" s="51">
        <v>0</v>
      </c>
      <c r="D66" s="52"/>
      <c r="E66" s="53"/>
      <c r="F66" s="53"/>
      <c r="G66" s="51">
        <v>600</v>
      </c>
      <c r="H66" s="51">
        <v>300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6">
        <f t="shared" si="3"/>
        <v>0</v>
      </c>
      <c r="AO66" s="57">
        <f t="shared" si="4"/>
        <v>600</v>
      </c>
      <c r="AP66" s="58">
        <f t="shared" si="1"/>
        <v>0</v>
      </c>
    </row>
    <row r="67" spans="1:42" ht="19.5" customHeight="1" x14ac:dyDescent="0.25">
      <c r="A67" s="49" t="s">
        <v>45</v>
      </c>
      <c r="B67" s="50">
        <v>23.4</v>
      </c>
      <c r="C67" s="51">
        <v>1115</v>
      </c>
      <c r="D67" s="52" t="s">
        <v>411</v>
      </c>
      <c r="E67" s="53">
        <v>45251</v>
      </c>
      <c r="F67" s="53">
        <v>45251</v>
      </c>
      <c r="G67" s="51"/>
      <c r="H67" s="51">
        <v>9621</v>
      </c>
      <c r="I67" s="55"/>
      <c r="J67" s="55"/>
      <c r="K67" s="55"/>
      <c r="L67" s="55"/>
      <c r="M67" s="55"/>
      <c r="N67" s="55"/>
      <c r="O67" s="55">
        <v>50</v>
      </c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>
        <v>50</v>
      </c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6">
        <f t="shared" ref="AN67:AN98" si="5">I67+J67+K67+L67+M67+N67+O67+P67+Q67+R67+S67+T67+U67+V67+W67+X67+Y67+Z67+AA67+AB67+AC67+AD67+AE67+AF67+AG67+AH67+AI67+AJ67+AK67+AL67+AM67</f>
        <v>100</v>
      </c>
      <c r="AO67" s="57">
        <f t="shared" si="4"/>
        <v>1015</v>
      </c>
      <c r="AP67" s="58">
        <f t="shared" ref="AP67:AP130" si="6">B67*AO67</f>
        <v>23751</v>
      </c>
    </row>
    <row r="68" spans="1:42" ht="21" customHeight="1" x14ac:dyDescent="0.25">
      <c r="A68" s="65" t="s">
        <v>528</v>
      </c>
      <c r="B68" s="66">
        <v>63.08</v>
      </c>
      <c r="C68" s="51">
        <v>1640</v>
      </c>
      <c r="D68" s="52" t="s">
        <v>411</v>
      </c>
      <c r="E68" s="53">
        <v>45251</v>
      </c>
      <c r="F68" s="53">
        <v>45251</v>
      </c>
      <c r="G68" s="51"/>
      <c r="H68" s="51">
        <v>1141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>
        <v>50</v>
      </c>
      <c r="T68" s="55"/>
      <c r="U68" s="55"/>
      <c r="V68" s="55"/>
      <c r="W68" s="55"/>
      <c r="X68" s="55"/>
      <c r="Y68" s="55"/>
      <c r="Z68" s="55">
        <v>50</v>
      </c>
      <c r="AA68" s="55"/>
      <c r="AB68" s="55"/>
      <c r="AC68" s="55">
        <v>50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6">
        <f t="shared" si="5"/>
        <v>150</v>
      </c>
      <c r="AO68" s="57">
        <f t="shared" si="4"/>
        <v>1490</v>
      </c>
      <c r="AP68" s="58">
        <f t="shared" si="6"/>
        <v>93989.2</v>
      </c>
    </row>
    <row r="69" spans="1:42" ht="21.75" customHeight="1" x14ac:dyDescent="0.25">
      <c r="A69" s="49" t="s">
        <v>405</v>
      </c>
      <c r="B69" s="50">
        <v>19.62</v>
      </c>
      <c r="C69" s="51">
        <v>150</v>
      </c>
      <c r="D69" s="52" t="s">
        <v>411</v>
      </c>
      <c r="E69" s="53">
        <v>44946</v>
      </c>
      <c r="F69" s="53">
        <v>44946</v>
      </c>
      <c r="G69" s="51"/>
      <c r="H69" s="51">
        <v>1143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>
        <v>100</v>
      </c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6">
        <f t="shared" si="5"/>
        <v>100</v>
      </c>
      <c r="AO69" s="57">
        <f t="shared" si="4"/>
        <v>50</v>
      </c>
      <c r="AP69" s="58">
        <f t="shared" si="6"/>
        <v>981</v>
      </c>
    </row>
    <row r="70" spans="1:42" ht="21.75" customHeight="1" x14ac:dyDescent="0.25">
      <c r="A70" s="49" t="s">
        <v>957</v>
      </c>
      <c r="B70" s="50">
        <v>29.8</v>
      </c>
      <c r="C70" s="51">
        <v>2636</v>
      </c>
      <c r="D70" s="52" t="s">
        <v>654</v>
      </c>
      <c r="E70" s="53">
        <v>45146</v>
      </c>
      <c r="F70" s="53">
        <v>45146</v>
      </c>
      <c r="G70" s="54"/>
      <c r="H70" s="51">
        <v>294</v>
      </c>
      <c r="I70" s="55"/>
      <c r="J70" s="55"/>
      <c r="K70" s="55"/>
      <c r="L70" s="55">
        <v>100</v>
      </c>
      <c r="M70" s="55"/>
      <c r="N70" s="55"/>
      <c r="O70" s="55">
        <v>150</v>
      </c>
      <c r="P70" s="55"/>
      <c r="Q70" s="55"/>
      <c r="R70" s="55"/>
      <c r="S70" s="55">
        <v>300</v>
      </c>
      <c r="T70" s="55"/>
      <c r="U70" s="55"/>
      <c r="V70" s="55">
        <v>300</v>
      </c>
      <c r="W70" s="55"/>
      <c r="X70" s="55"/>
      <c r="Y70" s="55"/>
      <c r="Z70" s="55">
        <v>300</v>
      </c>
      <c r="AA70" s="55"/>
      <c r="AB70" s="55"/>
      <c r="AC70" s="55">
        <v>300</v>
      </c>
      <c r="AD70" s="55"/>
      <c r="AE70" s="55"/>
      <c r="AF70" s="55"/>
      <c r="AG70" s="55"/>
      <c r="AH70" s="55">
        <v>300</v>
      </c>
      <c r="AI70" s="55"/>
      <c r="AJ70" s="55">
        <v>200</v>
      </c>
      <c r="AK70" s="55"/>
      <c r="AL70" s="55"/>
      <c r="AM70" s="55"/>
      <c r="AN70" s="56">
        <f t="shared" si="5"/>
        <v>1950</v>
      </c>
      <c r="AO70" s="57">
        <f t="shared" si="4"/>
        <v>686</v>
      </c>
      <c r="AP70" s="58">
        <f t="shared" si="6"/>
        <v>20442.8</v>
      </c>
    </row>
    <row r="71" spans="1:42" ht="21.75" customHeight="1" x14ac:dyDescent="0.25">
      <c r="A71" s="49" t="s">
        <v>46</v>
      </c>
      <c r="B71" s="50"/>
      <c r="C71" s="51">
        <v>60</v>
      </c>
      <c r="D71" s="52"/>
      <c r="E71" s="53"/>
      <c r="F71" s="53"/>
      <c r="G71" s="51"/>
      <c r="H71" s="51">
        <v>315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6">
        <f t="shared" si="5"/>
        <v>0</v>
      </c>
      <c r="AO71" s="57">
        <f t="shared" ref="AO71:AO81" si="7">C71+G71-AN71</f>
        <v>60</v>
      </c>
      <c r="AP71" s="58">
        <f t="shared" si="6"/>
        <v>0</v>
      </c>
    </row>
    <row r="72" spans="1:42" ht="21.75" customHeight="1" x14ac:dyDescent="0.25">
      <c r="A72" s="49" t="s">
        <v>429</v>
      </c>
      <c r="B72" s="50">
        <v>24.72</v>
      </c>
      <c r="C72" s="51">
        <v>3147</v>
      </c>
      <c r="D72" s="52" t="s">
        <v>411</v>
      </c>
      <c r="E72" s="53">
        <v>45251</v>
      </c>
      <c r="F72" s="53">
        <v>45251</v>
      </c>
      <c r="G72" s="51"/>
      <c r="H72" s="51">
        <v>1151</v>
      </c>
      <c r="I72" s="55"/>
      <c r="J72" s="55"/>
      <c r="K72" s="55"/>
      <c r="L72" s="55">
        <v>60</v>
      </c>
      <c r="M72" s="55"/>
      <c r="N72" s="55"/>
      <c r="O72" s="55">
        <v>120</v>
      </c>
      <c r="P72" s="55"/>
      <c r="Q72" s="55"/>
      <c r="R72" s="55"/>
      <c r="S72" s="55"/>
      <c r="T72" s="55"/>
      <c r="U72" s="55"/>
      <c r="V72" s="55">
        <v>240</v>
      </c>
      <c r="W72" s="55"/>
      <c r="X72" s="55"/>
      <c r="Y72" s="55"/>
      <c r="Z72" s="55">
        <v>120</v>
      </c>
      <c r="AA72" s="55"/>
      <c r="AB72" s="55"/>
      <c r="AC72" s="55">
        <v>180</v>
      </c>
      <c r="AD72" s="55"/>
      <c r="AE72" s="55"/>
      <c r="AF72" s="55"/>
      <c r="AG72" s="55"/>
      <c r="AH72" s="55">
        <v>60</v>
      </c>
      <c r="AI72" s="55"/>
      <c r="AJ72" s="55"/>
      <c r="AK72" s="55"/>
      <c r="AL72" s="55"/>
      <c r="AM72" s="55"/>
      <c r="AN72" s="56">
        <f t="shared" si="5"/>
        <v>780</v>
      </c>
      <c r="AO72" s="57">
        <f t="shared" si="7"/>
        <v>2367</v>
      </c>
      <c r="AP72" s="58">
        <f t="shared" si="6"/>
        <v>58512.24</v>
      </c>
    </row>
    <row r="73" spans="1:42" ht="21.75" customHeight="1" x14ac:dyDescent="0.25">
      <c r="A73" s="49" t="s">
        <v>47</v>
      </c>
      <c r="B73" s="50">
        <v>1.7</v>
      </c>
      <c r="C73" s="51">
        <v>710</v>
      </c>
      <c r="D73" s="52" t="s">
        <v>411</v>
      </c>
      <c r="E73" s="53">
        <v>45251</v>
      </c>
      <c r="F73" s="53">
        <v>45251</v>
      </c>
      <c r="G73" s="51"/>
      <c r="H73" s="51">
        <v>1150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>
        <v>30</v>
      </c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6">
        <f t="shared" si="5"/>
        <v>30</v>
      </c>
      <c r="AO73" s="57">
        <f t="shared" si="7"/>
        <v>680</v>
      </c>
      <c r="AP73" s="58">
        <f t="shared" si="6"/>
        <v>1156</v>
      </c>
    </row>
    <row r="74" spans="1:42" ht="21.75" customHeight="1" x14ac:dyDescent="0.25">
      <c r="A74" s="59" t="s">
        <v>504</v>
      </c>
      <c r="B74" s="50"/>
      <c r="C74" s="51">
        <v>0</v>
      </c>
      <c r="D74" s="52" t="s">
        <v>495</v>
      </c>
      <c r="E74" s="53">
        <v>44813</v>
      </c>
      <c r="F74" s="53">
        <v>44813</v>
      </c>
      <c r="G74" s="51"/>
      <c r="H74" s="51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6">
        <f t="shared" si="5"/>
        <v>0</v>
      </c>
      <c r="AO74" s="57">
        <f t="shared" si="7"/>
        <v>0</v>
      </c>
      <c r="AP74" s="58">
        <f t="shared" si="6"/>
        <v>0</v>
      </c>
    </row>
    <row r="75" spans="1:42" ht="21.75" customHeight="1" x14ac:dyDescent="0.25">
      <c r="A75" s="61" t="s">
        <v>503</v>
      </c>
      <c r="B75" s="50">
        <v>145</v>
      </c>
      <c r="C75" s="51">
        <v>3600</v>
      </c>
      <c r="D75" s="52" t="s">
        <v>893</v>
      </c>
      <c r="E75" s="53" t="s">
        <v>924</v>
      </c>
      <c r="F75" s="53" t="s">
        <v>924</v>
      </c>
      <c r="G75" s="51"/>
      <c r="H75" s="51">
        <v>11028</v>
      </c>
      <c r="I75" s="55"/>
      <c r="J75" s="55"/>
      <c r="K75" s="55"/>
      <c r="L75" s="55">
        <v>200</v>
      </c>
      <c r="M75" s="55"/>
      <c r="N75" s="55"/>
      <c r="O75" s="55"/>
      <c r="P75" s="55"/>
      <c r="Q75" s="55"/>
      <c r="R75" s="55"/>
      <c r="S75" s="55">
        <v>150</v>
      </c>
      <c r="T75" s="55"/>
      <c r="U75" s="55"/>
      <c r="V75" s="55"/>
      <c r="W75" s="55"/>
      <c r="X75" s="55"/>
      <c r="Y75" s="55"/>
      <c r="Z75" s="55"/>
      <c r="AA75" s="55"/>
      <c r="AB75" s="55"/>
      <c r="AC75" s="55">
        <v>100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6">
        <f t="shared" si="5"/>
        <v>450</v>
      </c>
      <c r="AO75" s="57">
        <f t="shared" si="7"/>
        <v>3150</v>
      </c>
      <c r="AP75" s="58">
        <f t="shared" si="6"/>
        <v>456750</v>
      </c>
    </row>
    <row r="76" spans="1:42" ht="21.75" customHeight="1" x14ac:dyDescent="0.25">
      <c r="A76" s="49" t="s">
        <v>703</v>
      </c>
      <c r="B76" s="50" t="s">
        <v>943</v>
      </c>
      <c r="C76" s="51">
        <v>20</v>
      </c>
      <c r="D76" s="52" t="s">
        <v>903</v>
      </c>
      <c r="E76" s="53">
        <v>45251</v>
      </c>
      <c r="F76" s="53">
        <v>45251</v>
      </c>
      <c r="G76" s="51"/>
      <c r="H76" s="51">
        <v>9191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>
        <v>2</v>
      </c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6">
        <f t="shared" si="5"/>
        <v>2</v>
      </c>
      <c r="AO76" s="57">
        <f t="shared" si="7"/>
        <v>18</v>
      </c>
      <c r="AP76" s="58" t="e">
        <f t="shared" si="6"/>
        <v>#VALUE!</v>
      </c>
    </row>
    <row r="77" spans="1:42" ht="21.75" customHeight="1" x14ac:dyDescent="0.25">
      <c r="A77" s="61" t="s">
        <v>48</v>
      </c>
      <c r="B77" s="50">
        <v>93</v>
      </c>
      <c r="C77" s="51">
        <v>9150</v>
      </c>
      <c r="D77" s="52" t="s">
        <v>918</v>
      </c>
      <c r="E77" s="53">
        <v>45230</v>
      </c>
      <c r="F77" s="53">
        <v>45230</v>
      </c>
      <c r="G77" s="54"/>
      <c r="H77" s="51">
        <v>9165</v>
      </c>
      <c r="I77" s="55"/>
      <c r="J77" s="55"/>
      <c r="K77" s="55"/>
      <c r="L77" s="55">
        <v>200</v>
      </c>
      <c r="M77" s="55"/>
      <c r="N77" s="55"/>
      <c r="O77" s="55"/>
      <c r="P77" s="55"/>
      <c r="Q77" s="55"/>
      <c r="R77" s="55"/>
      <c r="S77" s="55">
        <v>300</v>
      </c>
      <c r="T77" s="55"/>
      <c r="U77" s="55"/>
      <c r="V77" s="55"/>
      <c r="W77" s="55"/>
      <c r="X77" s="55"/>
      <c r="Y77" s="55"/>
      <c r="Z77" s="55">
        <v>250</v>
      </c>
      <c r="AA77" s="55"/>
      <c r="AB77" s="55"/>
      <c r="AC77" s="55"/>
      <c r="AD77" s="55"/>
      <c r="AE77" s="55"/>
      <c r="AF77" s="55"/>
      <c r="AG77" s="55"/>
      <c r="AH77" s="55">
        <v>300</v>
      </c>
      <c r="AI77" s="55"/>
      <c r="AJ77" s="55"/>
      <c r="AK77" s="55"/>
      <c r="AL77" s="55"/>
      <c r="AM77" s="55"/>
      <c r="AN77" s="56">
        <f t="shared" si="5"/>
        <v>1050</v>
      </c>
      <c r="AO77" s="57">
        <f t="shared" si="7"/>
        <v>8100</v>
      </c>
      <c r="AP77" s="58">
        <f t="shared" si="6"/>
        <v>753300</v>
      </c>
    </row>
    <row r="78" spans="1:42" ht="21.75" customHeight="1" x14ac:dyDescent="0.25">
      <c r="A78" s="49" t="s">
        <v>49</v>
      </c>
      <c r="B78" s="50"/>
      <c r="C78" s="51">
        <v>330</v>
      </c>
      <c r="D78" s="52"/>
      <c r="E78" s="53"/>
      <c r="F78" s="53"/>
      <c r="G78" s="51"/>
      <c r="H78" s="51">
        <v>6942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6">
        <f t="shared" si="5"/>
        <v>0</v>
      </c>
      <c r="AO78" s="57">
        <f t="shared" si="7"/>
        <v>330</v>
      </c>
      <c r="AP78" s="58">
        <f t="shared" si="6"/>
        <v>0</v>
      </c>
    </row>
    <row r="79" spans="1:42" ht="21.75" customHeight="1" x14ac:dyDescent="0.25">
      <c r="A79" s="49" t="s">
        <v>509</v>
      </c>
      <c r="B79" s="50">
        <v>6.6</v>
      </c>
      <c r="C79" s="51">
        <v>240</v>
      </c>
      <c r="D79" s="52" t="s">
        <v>411</v>
      </c>
      <c r="E79" s="53">
        <v>44848</v>
      </c>
      <c r="F79" s="53">
        <v>44848</v>
      </c>
      <c r="G79" s="51"/>
      <c r="H79" s="51">
        <v>10281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6">
        <f t="shared" si="5"/>
        <v>0</v>
      </c>
      <c r="AO79" s="57">
        <f t="shared" si="7"/>
        <v>240</v>
      </c>
      <c r="AP79" s="58">
        <f t="shared" si="6"/>
        <v>1584</v>
      </c>
    </row>
    <row r="80" spans="1:42" ht="21.75" customHeight="1" x14ac:dyDescent="0.25">
      <c r="A80" s="61" t="s">
        <v>50</v>
      </c>
      <c r="B80" s="50">
        <v>15</v>
      </c>
      <c r="C80" s="51">
        <v>2130</v>
      </c>
      <c r="D80" s="52" t="s">
        <v>697</v>
      </c>
      <c r="E80" s="53">
        <v>45251</v>
      </c>
      <c r="F80" s="53">
        <v>45251</v>
      </c>
      <c r="G80" s="51"/>
      <c r="H80" s="51">
        <v>9350</v>
      </c>
      <c r="I80" s="55"/>
      <c r="J80" s="55"/>
      <c r="K80" s="55"/>
      <c r="L80" s="55">
        <v>100</v>
      </c>
      <c r="M80" s="55"/>
      <c r="N80" s="55"/>
      <c r="O80" s="55">
        <v>100</v>
      </c>
      <c r="P80" s="55"/>
      <c r="Q80" s="55"/>
      <c r="R80" s="55"/>
      <c r="S80" s="55">
        <v>100</v>
      </c>
      <c r="T80" s="55"/>
      <c r="U80" s="55"/>
      <c r="V80" s="55">
        <v>100</v>
      </c>
      <c r="W80" s="55"/>
      <c r="X80" s="55"/>
      <c r="Y80" s="55"/>
      <c r="Z80" s="55"/>
      <c r="AA80" s="55"/>
      <c r="AB80" s="55"/>
      <c r="AC80" s="55">
        <v>30</v>
      </c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6">
        <f t="shared" si="5"/>
        <v>430</v>
      </c>
      <c r="AO80" s="57">
        <f t="shared" si="7"/>
        <v>1700</v>
      </c>
      <c r="AP80" s="58">
        <f t="shared" si="6"/>
        <v>25500</v>
      </c>
    </row>
    <row r="81" spans="1:42" ht="21.75" customHeight="1" x14ac:dyDescent="0.25">
      <c r="A81" s="49" t="s">
        <v>384</v>
      </c>
      <c r="B81" s="50"/>
      <c r="C81" s="51">
        <v>1</v>
      </c>
      <c r="D81" s="52"/>
      <c r="E81" s="53"/>
      <c r="F81" s="53"/>
      <c r="G81" s="51"/>
      <c r="H81" s="51">
        <v>364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6">
        <f t="shared" si="5"/>
        <v>0</v>
      </c>
      <c r="AO81" s="57">
        <f t="shared" si="7"/>
        <v>1</v>
      </c>
      <c r="AP81" s="58">
        <f t="shared" si="6"/>
        <v>0</v>
      </c>
    </row>
    <row r="82" spans="1:42" ht="21.75" customHeight="1" x14ac:dyDescent="0.25">
      <c r="A82" s="49" t="s">
        <v>51</v>
      </c>
      <c r="B82" s="50">
        <v>29.94</v>
      </c>
      <c r="C82" s="51">
        <v>400</v>
      </c>
      <c r="D82" s="52" t="s">
        <v>411</v>
      </c>
      <c r="E82" s="53">
        <v>44887</v>
      </c>
      <c r="F82" s="53">
        <v>44887</v>
      </c>
      <c r="G82" s="51"/>
      <c r="H82" s="51">
        <v>1163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6">
        <f t="shared" si="5"/>
        <v>0</v>
      </c>
      <c r="AO82" s="57">
        <v>400</v>
      </c>
      <c r="AP82" s="58">
        <f t="shared" si="6"/>
        <v>11976</v>
      </c>
    </row>
    <row r="83" spans="1:42" ht="21.75" customHeight="1" x14ac:dyDescent="0.25">
      <c r="A83" s="49" t="s">
        <v>52</v>
      </c>
      <c r="B83" s="50"/>
      <c r="C83" s="51">
        <v>0</v>
      </c>
      <c r="D83" s="52"/>
      <c r="E83" s="53"/>
      <c r="F83" s="53"/>
      <c r="G83" s="51"/>
      <c r="H83" s="51">
        <v>11727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6">
        <f t="shared" si="5"/>
        <v>0</v>
      </c>
      <c r="AO83" s="57">
        <f t="shared" ref="AO83:AO114" si="8">C83+G83-AN83</f>
        <v>0</v>
      </c>
      <c r="AP83" s="58">
        <f t="shared" si="6"/>
        <v>0</v>
      </c>
    </row>
    <row r="84" spans="1:42" ht="21.75" customHeight="1" x14ac:dyDescent="0.25">
      <c r="A84" s="49" t="s">
        <v>408</v>
      </c>
      <c r="B84" s="50"/>
      <c r="C84" s="51">
        <v>0</v>
      </c>
      <c r="D84" s="52"/>
      <c r="E84" s="53"/>
      <c r="F84" s="53"/>
      <c r="G84" s="51"/>
      <c r="H84" s="51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6">
        <f t="shared" si="5"/>
        <v>0</v>
      </c>
      <c r="AO84" s="57">
        <f t="shared" si="8"/>
        <v>0</v>
      </c>
      <c r="AP84" s="58">
        <f t="shared" si="6"/>
        <v>0</v>
      </c>
    </row>
    <row r="85" spans="1:42" ht="21.75" customHeight="1" x14ac:dyDescent="0.25">
      <c r="A85" s="49" t="s">
        <v>406</v>
      </c>
      <c r="B85" s="50"/>
      <c r="C85" s="51">
        <v>200</v>
      </c>
      <c r="D85" s="52"/>
      <c r="E85" s="53"/>
      <c r="F85" s="53"/>
      <c r="G85" s="51"/>
      <c r="H85" s="51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6">
        <f t="shared" si="5"/>
        <v>0</v>
      </c>
      <c r="AO85" s="57">
        <f t="shared" si="8"/>
        <v>200</v>
      </c>
      <c r="AP85" s="58">
        <f t="shared" si="6"/>
        <v>0</v>
      </c>
    </row>
    <row r="86" spans="1:42" ht="21.75" customHeight="1" x14ac:dyDescent="0.25">
      <c r="A86" s="49" t="s">
        <v>371</v>
      </c>
      <c r="B86" s="50"/>
      <c r="C86" s="51">
        <v>1200</v>
      </c>
      <c r="D86" s="52"/>
      <c r="E86" s="53"/>
      <c r="F86" s="53"/>
      <c r="G86" s="51"/>
      <c r="H86" s="51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6">
        <f t="shared" si="5"/>
        <v>0</v>
      </c>
      <c r="AO86" s="57">
        <f t="shared" si="8"/>
        <v>1200</v>
      </c>
      <c r="AP86" s="58">
        <f t="shared" si="6"/>
        <v>0</v>
      </c>
    </row>
    <row r="87" spans="1:42" ht="21.75" customHeight="1" x14ac:dyDescent="0.25">
      <c r="A87" s="49" t="s">
        <v>656</v>
      </c>
      <c r="B87" s="50">
        <v>19.09</v>
      </c>
      <c r="C87" s="51">
        <v>100</v>
      </c>
      <c r="D87" s="52" t="s">
        <v>411</v>
      </c>
      <c r="E87" s="53">
        <v>45033</v>
      </c>
      <c r="F87" s="53">
        <v>45033</v>
      </c>
      <c r="G87" s="51"/>
      <c r="H87" s="51">
        <v>366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6">
        <f t="shared" si="5"/>
        <v>0</v>
      </c>
      <c r="AO87" s="57">
        <f t="shared" si="8"/>
        <v>100</v>
      </c>
      <c r="AP87" s="58">
        <f t="shared" si="6"/>
        <v>1909</v>
      </c>
    </row>
    <row r="88" spans="1:42" s="5" customFormat="1" ht="21.75" customHeight="1" x14ac:dyDescent="0.3">
      <c r="A88" s="49" t="s">
        <v>53</v>
      </c>
      <c r="B88" s="50">
        <v>15.6</v>
      </c>
      <c r="C88" s="51">
        <v>2790</v>
      </c>
      <c r="D88" s="52" t="s">
        <v>411</v>
      </c>
      <c r="E88" s="53">
        <v>45251</v>
      </c>
      <c r="F88" s="53">
        <v>45251</v>
      </c>
      <c r="G88" s="51"/>
      <c r="H88" s="51">
        <v>1861</v>
      </c>
      <c r="I88" s="55"/>
      <c r="J88" s="55"/>
      <c r="K88" s="55"/>
      <c r="L88" s="55">
        <v>200</v>
      </c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>
        <v>50</v>
      </c>
      <c r="AA88" s="55"/>
      <c r="AB88" s="55"/>
      <c r="AC88" s="55">
        <v>100</v>
      </c>
      <c r="AD88" s="55"/>
      <c r="AE88" s="55"/>
      <c r="AF88" s="55"/>
      <c r="AG88" s="55"/>
      <c r="AH88" s="55">
        <v>200</v>
      </c>
      <c r="AI88" s="55"/>
      <c r="AJ88" s="55">
        <v>100</v>
      </c>
      <c r="AK88" s="55"/>
      <c r="AL88" s="55"/>
      <c r="AM88" s="55"/>
      <c r="AN88" s="56">
        <f t="shared" si="5"/>
        <v>650</v>
      </c>
      <c r="AO88" s="57">
        <f t="shared" si="8"/>
        <v>2140</v>
      </c>
      <c r="AP88" s="58">
        <f t="shared" si="6"/>
        <v>33384</v>
      </c>
    </row>
    <row r="89" spans="1:42" s="5" customFormat="1" ht="21.75" customHeight="1" x14ac:dyDescent="0.3">
      <c r="A89" s="67" t="s">
        <v>668</v>
      </c>
      <c r="B89" s="50">
        <v>12.2</v>
      </c>
      <c r="C89" s="51">
        <v>10</v>
      </c>
      <c r="D89" s="52" t="s">
        <v>411</v>
      </c>
      <c r="E89" s="53">
        <v>45058</v>
      </c>
      <c r="F89" s="53">
        <v>45058</v>
      </c>
      <c r="G89" s="51"/>
      <c r="H89" s="51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6">
        <f t="shared" si="5"/>
        <v>0</v>
      </c>
      <c r="AO89" s="57">
        <f t="shared" si="8"/>
        <v>10</v>
      </c>
      <c r="AP89" s="58">
        <f t="shared" si="6"/>
        <v>122</v>
      </c>
    </row>
    <row r="90" spans="1:42" s="5" customFormat="1" ht="18.75" customHeight="1" x14ac:dyDescent="0.3">
      <c r="A90" s="67" t="s">
        <v>880</v>
      </c>
      <c r="B90" s="50">
        <v>6.48</v>
      </c>
      <c r="C90" s="51">
        <v>180</v>
      </c>
      <c r="D90" s="52" t="s">
        <v>411</v>
      </c>
      <c r="E90" s="53">
        <v>45182</v>
      </c>
      <c r="F90" s="53">
        <v>45182</v>
      </c>
      <c r="G90" s="51"/>
      <c r="H90" s="51">
        <v>10231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6">
        <f t="shared" si="5"/>
        <v>0</v>
      </c>
      <c r="AO90" s="57">
        <f t="shared" si="8"/>
        <v>180</v>
      </c>
      <c r="AP90" s="58">
        <f t="shared" si="6"/>
        <v>1166.4000000000001</v>
      </c>
    </row>
    <row r="91" spans="1:42" ht="21.75" customHeight="1" x14ac:dyDescent="0.25">
      <c r="A91" s="61" t="s">
        <v>529</v>
      </c>
      <c r="B91" s="66">
        <v>40</v>
      </c>
      <c r="C91" s="51">
        <v>2555</v>
      </c>
      <c r="D91" s="52" t="s">
        <v>652</v>
      </c>
      <c r="E91" s="53">
        <v>45203</v>
      </c>
      <c r="F91" s="53">
        <v>45203</v>
      </c>
      <c r="G91" s="54"/>
      <c r="H91" s="51">
        <v>1900</v>
      </c>
      <c r="I91" s="55"/>
      <c r="J91" s="55"/>
      <c r="K91" s="55"/>
      <c r="L91" s="55">
        <v>50</v>
      </c>
      <c r="M91" s="55"/>
      <c r="N91" s="55"/>
      <c r="O91" s="55">
        <v>20</v>
      </c>
      <c r="P91" s="55">
        <v>1</v>
      </c>
      <c r="Q91" s="55"/>
      <c r="R91" s="55"/>
      <c r="S91" s="55">
        <v>50</v>
      </c>
      <c r="T91" s="55"/>
      <c r="U91" s="55"/>
      <c r="V91" s="55">
        <v>50</v>
      </c>
      <c r="W91" s="55"/>
      <c r="X91" s="55"/>
      <c r="Y91" s="55"/>
      <c r="Z91" s="55">
        <v>50</v>
      </c>
      <c r="AA91" s="55"/>
      <c r="AB91" s="55"/>
      <c r="AC91" s="55">
        <v>50</v>
      </c>
      <c r="AD91" s="55"/>
      <c r="AE91" s="55"/>
      <c r="AF91" s="55"/>
      <c r="AG91" s="55"/>
      <c r="AH91" s="55">
        <v>50</v>
      </c>
      <c r="AI91" s="55"/>
      <c r="AJ91" s="55">
        <v>50</v>
      </c>
      <c r="AK91" s="55"/>
      <c r="AL91" s="55"/>
      <c r="AM91" s="55"/>
      <c r="AN91" s="56">
        <f t="shared" si="5"/>
        <v>371</v>
      </c>
      <c r="AO91" s="57">
        <f t="shared" si="8"/>
        <v>2184</v>
      </c>
      <c r="AP91" s="58">
        <f t="shared" si="6"/>
        <v>87360</v>
      </c>
    </row>
    <row r="92" spans="1:42" ht="20.25" customHeight="1" x14ac:dyDescent="0.25">
      <c r="A92" s="49" t="s">
        <v>54</v>
      </c>
      <c r="B92" s="50"/>
      <c r="C92" s="51">
        <v>200</v>
      </c>
      <c r="D92" s="52"/>
      <c r="E92" s="53"/>
      <c r="F92" s="53"/>
      <c r="G92" s="51"/>
      <c r="H92" s="51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6">
        <f t="shared" si="5"/>
        <v>0</v>
      </c>
      <c r="AO92" s="57">
        <f t="shared" si="8"/>
        <v>200</v>
      </c>
      <c r="AP92" s="58">
        <f t="shared" si="6"/>
        <v>0</v>
      </c>
    </row>
    <row r="93" spans="1:42" ht="21.75" customHeight="1" x14ac:dyDescent="0.25">
      <c r="A93" s="61" t="s">
        <v>603</v>
      </c>
      <c r="B93" s="50">
        <v>19.079999999999998</v>
      </c>
      <c r="C93" s="51">
        <v>6500</v>
      </c>
      <c r="D93" s="52" t="s">
        <v>411</v>
      </c>
      <c r="E93" s="53">
        <v>45251</v>
      </c>
      <c r="F93" s="53">
        <v>45251</v>
      </c>
      <c r="G93" s="51"/>
      <c r="H93" s="51">
        <v>10250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>
        <v>100</v>
      </c>
      <c r="W93" s="55"/>
      <c r="X93" s="55"/>
      <c r="Y93" s="55"/>
      <c r="Z93" s="55"/>
      <c r="AA93" s="55">
        <v>200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6">
        <f t="shared" si="5"/>
        <v>300</v>
      </c>
      <c r="AO93" s="57">
        <f t="shared" si="8"/>
        <v>6200</v>
      </c>
      <c r="AP93" s="58">
        <f t="shared" si="6"/>
        <v>118295.99999999999</v>
      </c>
    </row>
    <row r="94" spans="1:42" s="5" customFormat="1" ht="21.75" customHeight="1" x14ac:dyDescent="0.3">
      <c r="A94" s="61" t="s">
        <v>412</v>
      </c>
      <c r="B94" s="50">
        <v>3.77</v>
      </c>
      <c r="C94" s="51">
        <v>7000</v>
      </c>
      <c r="D94" s="52" t="s">
        <v>511</v>
      </c>
      <c r="E94" s="53">
        <v>45149</v>
      </c>
      <c r="F94" s="53">
        <v>45149</v>
      </c>
      <c r="G94" s="51"/>
      <c r="H94" s="51">
        <v>1639</v>
      </c>
      <c r="I94" s="55"/>
      <c r="J94" s="55"/>
      <c r="K94" s="55"/>
      <c r="L94" s="55">
        <v>200</v>
      </c>
      <c r="M94" s="55"/>
      <c r="N94" s="55"/>
      <c r="O94" s="55"/>
      <c r="P94" s="55"/>
      <c r="Q94" s="55"/>
      <c r="R94" s="55"/>
      <c r="S94" s="55">
        <v>200</v>
      </c>
      <c r="T94" s="55"/>
      <c r="U94" s="55"/>
      <c r="V94" s="55"/>
      <c r="W94" s="55"/>
      <c r="X94" s="55"/>
      <c r="Y94" s="55"/>
      <c r="Z94" s="55"/>
      <c r="AA94" s="55"/>
      <c r="AB94" s="55"/>
      <c r="AC94" s="55">
        <v>200</v>
      </c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6">
        <f t="shared" si="5"/>
        <v>600</v>
      </c>
      <c r="AO94" s="57">
        <f t="shared" si="8"/>
        <v>6400</v>
      </c>
      <c r="AP94" s="58">
        <f t="shared" si="6"/>
        <v>24128</v>
      </c>
    </row>
    <row r="95" spans="1:42" ht="21.75" customHeight="1" x14ac:dyDescent="0.25">
      <c r="A95" s="49" t="s">
        <v>55</v>
      </c>
      <c r="B95" s="50">
        <v>13</v>
      </c>
      <c r="C95" s="51">
        <v>1400</v>
      </c>
      <c r="D95" s="52" t="s">
        <v>610</v>
      </c>
      <c r="E95" s="53">
        <v>44953</v>
      </c>
      <c r="F95" s="53">
        <v>44953</v>
      </c>
      <c r="G95" s="51"/>
      <c r="H95" s="51">
        <v>9316</v>
      </c>
      <c r="I95" s="55"/>
      <c r="J95" s="55"/>
      <c r="K95" s="55"/>
      <c r="L95" s="55"/>
      <c r="M95" s="55"/>
      <c r="N95" s="55"/>
      <c r="O95" s="55">
        <v>300</v>
      </c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6">
        <f t="shared" si="5"/>
        <v>300</v>
      </c>
      <c r="AO95" s="57">
        <f t="shared" si="8"/>
        <v>1100</v>
      </c>
      <c r="AP95" s="58">
        <f t="shared" si="6"/>
        <v>14300</v>
      </c>
    </row>
    <row r="96" spans="1:42" ht="21.75" customHeight="1" x14ac:dyDescent="0.25">
      <c r="A96" s="49" t="s">
        <v>56</v>
      </c>
      <c r="B96" s="50"/>
      <c r="C96" s="51">
        <v>500</v>
      </c>
      <c r="D96" s="52"/>
      <c r="E96" s="53"/>
      <c r="F96" s="53"/>
      <c r="G96" s="51"/>
      <c r="H96" s="51">
        <v>7417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6">
        <f t="shared" si="5"/>
        <v>0</v>
      </c>
      <c r="AO96" s="57">
        <f t="shared" si="8"/>
        <v>500</v>
      </c>
      <c r="AP96" s="58">
        <f t="shared" si="6"/>
        <v>0</v>
      </c>
    </row>
    <row r="97" spans="1:42" ht="21.75" customHeight="1" x14ac:dyDescent="0.25">
      <c r="A97" s="49" t="s">
        <v>57</v>
      </c>
      <c r="B97" s="50"/>
      <c r="C97" s="51">
        <v>0</v>
      </c>
      <c r="D97" s="52"/>
      <c r="E97" s="53"/>
      <c r="F97" s="53"/>
      <c r="G97" s="51"/>
      <c r="H97" s="51">
        <v>1131</v>
      </c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6">
        <f t="shared" si="5"/>
        <v>0</v>
      </c>
      <c r="AO97" s="57">
        <f t="shared" si="8"/>
        <v>0</v>
      </c>
      <c r="AP97" s="58">
        <f t="shared" si="6"/>
        <v>0</v>
      </c>
    </row>
    <row r="98" spans="1:42" ht="21.75" customHeight="1" x14ac:dyDescent="0.25">
      <c r="A98" s="59" t="s">
        <v>124</v>
      </c>
      <c r="B98" s="50">
        <v>42</v>
      </c>
      <c r="C98" s="51">
        <v>0</v>
      </c>
      <c r="D98" s="52"/>
      <c r="E98" s="53">
        <v>45098</v>
      </c>
      <c r="F98" s="53">
        <v>45098</v>
      </c>
      <c r="G98" s="51"/>
      <c r="H98" s="51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>
        <v>200</v>
      </c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6">
        <f t="shared" si="5"/>
        <v>200</v>
      </c>
      <c r="AO98" s="57">
        <f t="shared" si="8"/>
        <v>-200</v>
      </c>
      <c r="AP98" s="58">
        <f t="shared" si="6"/>
        <v>-8400</v>
      </c>
    </row>
    <row r="99" spans="1:42" ht="21.75" customHeight="1" x14ac:dyDescent="0.25">
      <c r="A99" s="49" t="s">
        <v>58</v>
      </c>
      <c r="B99" s="50">
        <v>9.83</v>
      </c>
      <c r="C99" s="51">
        <v>1980</v>
      </c>
      <c r="D99" s="52"/>
      <c r="E99" s="53"/>
      <c r="F99" s="53"/>
      <c r="G99" s="51"/>
      <c r="H99" s="51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6">
        <f t="shared" ref="AN99:AN130" si="9">I99+J99+K99+L99+M99+N99+O99+P99+Q99+R99+S99+T99+U99+V99+W99+X99+Y99+Z99+AA99+AB99+AC99+AD99+AE99+AF99+AG99+AH99+AI99+AJ99+AK99+AL99+AM99</f>
        <v>0</v>
      </c>
      <c r="AO99" s="57">
        <f t="shared" si="8"/>
        <v>1980</v>
      </c>
      <c r="AP99" s="58">
        <f t="shared" si="6"/>
        <v>19463.400000000001</v>
      </c>
    </row>
    <row r="100" spans="1:42" s="5" customFormat="1" ht="22.5" customHeight="1" x14ac:dyDescent="0.3">
      <c r="A100" s="49" t="s">
        <v>413</v>
      </c>
      <c r="B100" s="50">
        <v>12.65</v>
      </c>
      <c r="C100" s="51">
        <v>925</v>
      </c>
      <c r="D100" s="52" t="s">
        <v>881</v>
      </c>
      <c r="E100" s="53">
        <v>45251</v>
      </c>
      <c r="F100" s="53">
        <v>45251</v>
      </c>
      <c r="G100" s="54"/>
      <c r="H100" s="51">
        <v>464</v>
      </c>
      <c r="I100" s="55"/>
      <c r="J100" s="55"/>
      <c r="K100" s="55"/>
      <c r="L100" s="55"/>
      <c r="M100" s="55"/>
      <c r="N100" s="55"/>
      <c r="O100" s="55">
        <v>50</v>
      </c>
      <c r="P100" s="55"/>
      <c r="Q100" s="55"/>
      <c r="R100" s="55"/>
      <c r="S100" s="55">
        <v>50</v>
      </c>
      <c r="T100" s="55"/>
      <c r="U100" s="55"/>
      <c r="V100" s="55">
        <v>75</v>
      </c>
      <c r="W100" s="55"/>
      <c r="X100" s="55"/>
      <c r="Y100" s="55"/>
      <c r="Z100" s="55"/>
      <c r="AA100" s="55"/>
      <c r="AB100" s="55"/>
      <c r="AC100" s="55">
        <v>100</v>
      </c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6">
        <f t="shared" si="9"/>
        <v>275</v>
      </c>
      <c r="AO100" s="57">
        <f t="shared" si="8"/>
        <v>650</v>
      </c>
      <c r="AP100" s="58">
        <f t="shared" si="6"/>
        <v>8222.5</v>
      </c>
    </row>
    <row r="101" spans="1:42" ht="21.75" customHeight="1" x14ac:dyDescent="0.25">
      <c r="A101" s="49" t="s">
        <v>59</v>
      </c>
      <c r="B101" s="50"/>
      <c r="C101" s="51">
        <v>870</v>
      </c>
      <c r="D101" s="52"/>
      <c r="E101" s="53"/>
      <c r="F101" s="53"/>
      <c r="G101" s="51"/>
      <c r="H101" s="51">
        <v>9226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6">
        <f t="shared" si="9"/>
        <v>0</v>
      </c>
      <c r="AO101" s="57">
        <f t="shared" si="8"/>
        <v>870</v>
      </c>
      <c r="AP101" s="58">
        <f t="shared" si="6"/>
        <v>0</v>
      </c>
    </row>
    <row r="102" spans="1:42" ht="21.75" customHeight="1" x14ac:dyDescent="0.25">
      <c r="A102" s="59" t="s">
        <v>475</v>
      </c>
      <c r="B102" s="50"/>
      <c r="C102" s="51">
        <v>0</v>
      </c>
      <c r="D102" s="52"/>
      <c r="E102" s="53"/>
      <c r="F102" s="53"/>
      <c r="G102" s="51"/>
      <c r="H102" s="51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6">
        <f t="shared" si="9"/>
        <v>0</v>
      </c>
      <c r="AO102" s="57">
        <f t="shared" si="8"/>
        <v>0</v>
      </c>
      <c r="AP102" s="58">
        <f t="shared" si="6"/>
        <v>0</v>
      </c>
    </row>
    <row r="103" spans="1:42" ht="21.75" customHeight="1" x14ac:dyDescent="0.25">
      <c r="A103" s="49" t="s">
        <v>60</v>
      </c>
      <c r="B103" s="50">
        <v>18</v>
      </c>
      <c r="C103" s="51">
        <v>1064</v>
      </c>
      <c r="D103" s="52" t="s">
        <v>410</v>
      </c>
      <c r="E103" s="53">
        <v>44887</v>
      </c>
      <c r="F103" s="53">
        <v>44887</v>
      </c>
      <c r="G103" s="51"/>
      <c r="H103" s="51">
        <v>1801</v>
      </c>
      <c r="I103" s="55"/>
      <c r="J103" s="55"/>
      <c r="K103" s="55"/>
      <c r="L103" s="55">
        <v>25</v>
      </c>
      <c r="M103" s="55"/>
      <c r="N103" s="55"/>
      <c r="O103" s="55"/>
      <c r="P103" s="55"/>
      <c r="Q103" s="55"/>
      <c r="R103" s="55"/>
      <c r="S103" s="55"/>
      <c r="T103" s="55"/>
      <c r="U103" s="55"/>
      <c r="V103" s="55">
        <v>40</v>
      </c>
      <c r="W103" s="55"/>
      <c r="X103" s="55"/>
      <c r="Y103" s="55"/>
      <c r="Z103" s="55"/>
      <c r="AA103" s="55"/>
      <c r="AB103" s="55"/>
      <c r="AC103" s="55">
        <v>25</v>
      </c>
      <c r="AD103" s="55"/>
      <c r="AE103" s="55"/>
      <c r="AF103" s="55"/>
      <c r="AG103" s="55"/>
      <c r="AH103" s="55">
        <v>30</v>
      </c>
      <c r="AI103" s="55"/>
      <c r="AJ103" s="55"/>
      <c r="AK103" s="55"/>
      <c r="AL103" s="55"/>
      <c r="AM103" s="55"/>
      <c r="AN103" s="56">
        <f t="shared" si="9"/>
        <v>120</v>
      </c>
      <c r="AO103" s="57">
        <f t="shared" si="8"/>
        <v>944</v>
      </c>
      <c r="AP103" s="58">
        <f t="shared" si="6"/>
        <v>16992</v>
      </c>
    </row>
    <row r="104" spans="1:42" ht="21.75" customHeight="1" x14ac:dyDescent="0.25">
      <c r="A104" s="49" t="s">
        <v>242</v>
      </c>
      <c r="B104" s="50">
        <v>895</v>
      </c>
      <c r="C104" s="51">
        <v>13</v>
      </c>
      <c r="D104" s="52" t="s">
        <v>446</v>
      </c>
      <c r="E104" s="53">
        <v>44887</v>
      </c>
      <c r="F104" s="53">
        <v>44887</v>
      </c>
      <c r="G104" s="51"/>
      <c r="H104" s="51">
        <v>42201708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>
        <v>2</v>
      </c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6">
        <f t="shared" si="9"/>
        <v>2</v>
      </c>
      <c r="AO104" s="57">
        <f t="shared" si="8"/>
        <v>11</v>
      </c>
      <c r="AP104" s="58">
        <f t="shared" si="6"/>
        <v>9845</v>
      </c>
    </row>
    <row r="105" spans="1:42" ht="21.75" customHeight="1" x14ac:dyDescent="0.25">
      <c r="A105" s="49" t="s">
        <v>414</v>
      </c>
      <c r="B105" s="50">
        <v>3.48</v>
      </c>
      <c r="C105" s="51">
        <v>0</v>
      </c>
      <c r="D105" s="52" t="s">
        <v>411</v>
      </c>
      <c r="E105" s="53">
        <v>45211</v>
      </c>
      <c r="F105" s="53">
        <v>45211</v>
      </c>
      <c r="G105" s="51"/>
      <c r="H105" s="51">
        <v>433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6">
        <f t="shared" si="9"/>
        <v>0</v>
      </c>
      <c r="AO105" s="57">
        <f t="shared" si="8"/>
        <v>0</v>
      </c>
      <c r="AP105" s="58">
        <f t="shared" si="6"/>
        <v>0</v>
      </c>
    </row>
    <row r="106" spans="1:42" ht="21.75" customHeight="1" x14ac:dyDescent="0.25">
      <c r="A106" s="49" t="s">
        <v>62</v>
      </c>
      <c r="B106" s="50">
        <v>0.19</v>
      </c>
      <c r="C106" s="51">
        <v>200</v>
      </c>
      <c r="D106" s="52" t="s">
        <v>411</v>
      </c>
      <c r="E106" s="53">
        <v>44848</v>
      </c>
      <c r="F106" s="53">
        <v>44848</v>
      </c>
      <c r="G106" s="51"/>
      <c r="H106" s="51">
        <v>1047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6">
        <f t="shared" si="9"/>
        <v>0</v>
      </c>
      <c r="AO106" s="57">
        <f t="shared" si="8"/>
        <v>200</v>
      </c>
      <c r="AP106" s="58">
        <f t="shared" si="6"/>
        <v>38</v>
      </c>
    </row>
    <row r="107" spans="1:42" ht="21.75" customHeight="1" x14ac:dyDescent="0.25">
      <c r="A107" s="49" t="s">
        <v>61</v>
      </c>
      <c r="B107" s="50">
        <v>2.2599999999999998</v>
      </c>
      <c r="C107" s="51">
        <v>31790</v>
      </c>
      <c r="D107" s="52" t="s">
        <v>411</v>
      </c>
      <c r="E107" s="53">
        <v>45251</v>
      </c>
      <c r="F107" s="53">
        <v>45251</v>
      </c>
      <c r="G107" s="54"/>
      <c r="H107" s="51">
        <v>1045</v>
      </c>
      <c r="I107" s="55"/>
      <c r="J107" s="55"/>
      <c r="K107" s="55"/>
      <c r="L107" s="55">
        <v>400</v>
      </c>
      <c r="M107" s="55"/>
      <c r="N107" s="55"/>
      <c r="O107" s="55">
        <v>400</v>
      </c>
      <c r="P107" s="55"/>
      <c r="Q107" s="55"/>
      <c r="R107" s="55"/>
      <c r="S107" s="55">
        <v>300</v>
      </c>
      <c r="T107" s="55"/>
      <c r="U107" s="55"/>
      <c r="V107" s="55">
        <v>500</v>
      </c>
      <c r="W107" s="55"/>
      <c r="X107" s="55"/>
      <c r="Y107" s="55"/>
      <c r="Z107" s="55">
        <v>400</v>
      </c>
      <c r="AA107" s="55"/>
      <c r="AB107" s="55">
        <v>500</v>
      </c>
      <c r="AC107" s="55"/>
      <c r="AD107" s="55"/>
      <c r="AE107" s="55"/>
      <c r="AF107" s="55"/>
      <c r="AG107" s="55"/>
      <c r="AH107" s="55"/>
      <c r="AI107" s="55"/>
      <c r="AJ107" s="55">
        <v>400</v>
      </c>
      <c r="AK107" s="55"/>
      <c r="AL107" s="55"/>
      <c r="AM107" s="55"/>
      <c r="AN107" s="56">
        <f t="shared" si="9"/>
        <v>2900</v>
      </c>
      <c r="AO107" s="57">
        <f t="shared" si="8"/>
        <v>28890</v>
      </c>
      <c r="AP107" s="58">
        <f t="shared" si="6"/>
        <v>65291.399999999994</v>
      </c>
    </row>
    <row r="108" spans="1:42" ht="21.75" customHeight="1" x14ac:dyDescent="0.25">
      <c r="A108" s="59" t="s">
        <v>63</v>
      </c>
      <c r="B108" s="50"/>
      <c r="C108" s="51">
        <v>0</v>
      </c>
      <c r="D108" s="52"/>
      <c r="E108" s="53"/>
      <c r="F108" s="53"/>
      <c r="G108" s="51"/>
      <c r="H108" s="51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6">
        <f t="shared" si="9"/>
        <v>0</v>
      </c>
      <c r="AO108" s="57">
        <f t="shared" si="8"/>
        <v>0</v>
      </c>
      <c r="AP108" s="58">
        <f t="shared" si="6"/>
        <v>0</v>
      </c>
    </row>
    <row r="109" spans="1:42" ht="21.75" customHeight="1" x14ac:dyDescent="0.25">
      <c r="A109" s="59" t="s">
        <v>512</v>
      </c>
      <c r="B109" s="50">
        <v>134.06</v>
      </c>
      <c r="C109" s="51">
        <v>0</v>
      </c>
      <c r="D109" s="52" t="s">
        <v>411</v>
      </c>
      <c r="E109" s="53">
        <v>44848</v>
      </c>
      <c r="F109" s="53">
        <v>44848</v>
      </c>
      <c r="G109" s="51"/>
      <c r="H109" s="51">
        <v>1169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6">
        <f t="shared" si="9"/>
        <v>0</v>
      </c>
      <c r="AO109" s="57">
        <f t="shared" si="8"/>
        <v>0</v>
      </c>
      <c r="AP109" s="58">
        <f t="shared" si="6"/>
        <v>0</v>
      </c>
    </row>
    <row r="110" spans="1:42" ht="21.75" customHeight="1" x14ac:dyDescent="0.25">
      <c r="A110" s="49" t="s">
        <v>432</v>
      </c>
      <c r="B110" s="50">
        <v>408</v>
      </c>
      <c r="C110" s="51">
        <v>80</v>
      </c>
      <c r="D110" s="52" t="s">
        <v>844</v>
      </c>
      <c r="E110" s="53">
        <v>45163</v>
      </c>
      <c r="F110" s="53">
        <v>45163</v>
      </c>
      <c r="G110" s="51"/>
      <c r="H110" s="51">
        <v>438</v>
      </c>
      <c r="I110" s="55"/>
      <c r="J110" s="55"/>
      <c r="K110" s="55"/>
      <c r="L110" s="55">
        <v>20</v>
      </c>
      <c r="M110" s="55"/>
      <c r="N110" s="55"/>
      <c r="O110" s="55">
        <v>20</v>
      </c>
      <c r="P110" s="55"/>
      <c r="Q110" s="55"/>
      <c r="R110" s="55"/>
      <c r="S110" s="55">
        <v>10</v>
      </c>
      <c r="T110" s="55"/>
      <c r="U110" s="55"/>
      <c r="V110" s="55">
        <v>15</v>
      </c>
      <c r="W110" s="55"/>
      <c r="X110" s="55"/>
      <c r="Y110" s="55"/>
      <c r="Z110" s="55">
        <v>5</v>
      </c>
      <c r="AA110" s="55"/>
      <c r="AB110" s="55"/>
      <c r="AC110" s="55">
        <v>10</v>
      </c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6">
        <f t="shared" si="9"/>
        <v>80</v>
      </c>
      <c r="AO110" s="57">
        <f t="shared" si="8"/>
        <v>0</v>
      </c>
      <c r="AP110" s="58">
        <f t="shared" si="6"/>
        <v>0</v>
      </c>
    </row>
    <row r="111" spans="1:42" ht="21.75" customHeight="1" x14ac:dyDescent="0.25">
      <c r="A111" s="49" t="s">
        <v>616</v>
      </c>
      <c r="B111" s="50">
        <v>17.399999999999999</v>
      </c>
      <c r="C111" s="51">
        <v>19200</v>
      </c>
      <c r="D111" s="52" t="s">
        <v>513</v>
      </c>
      <c r="E111" s="53">
        <v>45251</v>
      </c>
      <c r="F111" s="53">
        <v>45251</v>
      </c>
      <c r="G111" s="54"/>
      <c r="H111" s="51">
        <v>1852</v>
      </c>
      <c r="I111" s="55"/>
      <c r="J111" s="55"/>
      <c r="K111" s="55"/>
      <c r="L111" s="55">
        <v>200</v>
      </c>
      <c r="M111" s="55"/>
      <c r="N111" s="55"/>
      <c r="O111" s="55"/>
      <c r="P111" s="55"/>
      <c r="Q111" s="55"/>
      <c r="R111" s="55"/>
      <c r="S111" s="55">
        <v>200</v>
      </c>
      <c r="T111" s="55"/>
      <c r="U111" s="55"/>
      <c r="V111" s="55">
        <v>200</v>
      </c>
      <c r="W111" s="55"/>
      <c r="X111" s="55"/>
      <c r="Y111" s="55"/>
      <c r="Z111" s="55">
        <v>200</v>
      </c>
      <c r="AA111" s="55"/>
      <c r="AB111" s="55"/>
      <c r="AC111" s="55">
        <v>200</v>
      </c>
      <c r="AD111" s="55"/>
      <c r="AE111" s="55"/>
      <c r="AF111" s="55"/>
      <c r="AG111" s="55"/>
      <c r="AH111" s="55"/>
      <c r="AI111" s="55"/>
      <c r="AJ111" s="55">
        <v>100</v>
      </c>
      <c r="AK111" s="55"/>
      <c r="AL111" s="55"/>
      <c r="AM111" s="55"/>
      <c r="AN111" s="56">
        <f t="shared" si="9"/>
        <v>1100</v>
      </c>
      <c r="AO111" s="57">
        <f t="shared" si="8"/>
        <v>18100</v>
      </c>
      <c r="AP111" s="58">
        <f t="shared" si="6"/>
        <v>314940</v>
      </c>
    </row>
    <row r="112" spans="1:42" ht="21.75" customHeight="1" x14ac:dyDescent="0.25">
      <c r="A112" s="49" t="s">
        <v>64</v>
      </c>
      <c r="B112" s="50">
        <v>0.6</v>
      </c>
      <c r="C112" s="51">
        <v>2000</v>
      </c>
      <c r="D112" s="52" t="s">
        <v>411</v>
      </c>
      <c r="E112" s="53">
        <v>45093</v>
      </c>
      <c r="F112" s="53">
        <v>45093</v>
      </c>
      <c r="G112" s="51"/>
      <c r="H112" s="51">
        <v>9333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6">
        <f t="shared" si="9"/>
        <v>0</v>
      </c>
      <c r="AO112" s="57">
        <f t="shared" si="8"/>
        <v>2000</v>
      </c>
      <c r="AP112" s="58">
        <f t="shared" si="6"/>
        <v>1200</v>
      </c>
    </row>
    <row r="113" spans="1:42" ht="21.75" customHeight="1" x14ac:dyDescent="0.25">
      <c r="A113" s="49" t="s">
        <v>415</v>
      </c>
      <c r="B113" s="50">
        <v>21.6</v>
      </c>
      <c r="C113" s="51">
        <v>1600</v>
      </c>
      <c r="D113" s="52" t="s">
        <v>411</v>
      </c>
      <c r="E113" s="53">
        <v>44757</v>
      </c>
      <c r="F113" s="53">
        <v>44757</v>
      </c>
      <c r="G113" s="51"/>
      <c r="H113" s="51">
        <v>439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6">
        <f t="shared" si="9"/>
        <v>0</v>
      </c>
      <c r="AO113" s="57">
        <f t="shared" si="8"/>
        <v>1600</v>
      </c>
      <c r="AP113" s="58">
        <f t="shared" si="6"/>
        <v>34560</v>
      </c>
    </row>
    <row r="114" spans="1:42" ht="21.75" customHeight="1" x14ac:dyDescent="0.25">
      <c r="A114" s="49" t="s">
        <v>65</v>
      </c>
      <c r="B114" s="50"/>
      <c r="C114" s="51">
        <v>300</v>
      </c>
      <c r="D114" s="52"/>
      <c r="E114" s="53"/>
      <c r="F114" s="53"/>
      <c r="G114" s="51"/>
      <c r="H114" s="51">
        <v>441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6">
        <f t="shared" si="9"/>
        <v>0</v>
      </c>
      <c r="AO114" s="57">
        <f t="shared" si="8"/>
        <v>300</v>
      </c>
      <c r="AP114" s="58">
        <f t="shared" si="6"/>
        <v>0</v>
      </c>
    </row>
    <row r="115" spans="1:42" ht="21.75" customHeight="1" x14ac:dyDescent="0.25">
      <c r="A115" s="61" t="s">
        <v>637</v>
      </c>
      <c r="B115" s="50">
        <v>198</v>
      </c>
      <c r="C115" s="51">
        <v>2850</v>
      </c>
      <c r="D115" s="52" t="s">
        <v>690</v>
      </c>
      <c r="E115" s="53" t="s">
        <v>947</v>
      </c>
      <c r="F115" s="53" t="s">
        <v>947</v>
      </c>
      <c r="G115" s="54"/>
      <c r="H115" s="51">
        <v>1809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>
        <v>300</v>
      </c>
      <c r="W115" s="55"/>
      <c r="X115" s="55"/>
      <c r="Y115" s="55"/>
      <c r="Z115" s="55">
        <v>250</v>
      </c>
      <c r="AA115" s="55"/>
      <c r="AB115" s="55"/>
      <c r="AC115" s="55">
        <v>100</v>
      </c>
      <c r="AD115" s="55"/>
      <c r="AE115" s="55"/>
      <c r="AF115" s="55"/>
      <c r="AG115" s="55"/>
      <c r="AH115" s="55"/>
      <c r="AI115" s="55"/>
      <c r="AJ115" s="55">
        <v>300</v>
      </c>
      <c r="AK115" s="55">
        <v>300</v>
      </c>
      <c r="AL115" s="55"/>
      <c r="AM115" s="55"/>
      <c r="AN115" s="56">
        <f t="shared" si="9"/>
        <v>1250</v>
      </c>
      <c r="AO115" s="57">
        <f t="shared" ref="AO115:AO146" si="10">C115+G115-AN115</f>
        <v>1600</v>
      </c>
      <c r="AP115" s="58">
        <f t="shared" si="6"/>
        <v>316800</v>
      </c>
    </row>
    <row r="116" spans="1:42" ht="21.75" customHeight="1" x14ac:dyDescent="0.25">
      <c r="A116" s="61" t="s">
        <v>67</v>
      </c>
      <c r="B116" s="50">
        <v>20</v>
      </c>
      <c r="C116" s="51">
        <v>2600</v>
      </c>
      <c r="D116" s="52" t="s">
        <v>865</v>
      </c>
      <c r="E116" s="53">
        <v>45197</v>
      </c>
      <c r="F116" s="53">
        <v>45197</v>
      </c>
      <c r="G116" s="54"/>
      <c r="H116" s="51">
        <v>10539</v>
      </c>
      <c r="I116" s="55"/>
      <c r="J116" s="55"/>
      <c r="K116" s="55"/>
      <c r="L116" s="55"/>
      <c r="M116" s="55"/>
      <c r="N116" s="55"/>
      <c r="O116" s="55">
        <v>200</v>
      </c>
      <c r="P116" s="55"/>
      <c r="Q116" s="55"/>
      <c r="R116" s="55"/>
      <c r="S116" s="55">
        <v>200</v>
      </c>
      <c r="T116" s="55"/>
      <c r="U116" s="55"/>
      <c r="V116" s="55">
        <v>200</v>
      </c>
      <c r="W116" s="55"/>
      <c r="X116" s="55"/>
      <c r="Y116" s="55"/>
      <c r="Z116" s="55">
        <v>200</v>
      </c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6">
        <f t="shared" si="9"/>
        <v>800</v>
      </c>
      <c r="AO116" s="57">
        <f t="shared" si="10"/>
        <v>1800</v>
      </c>
      <c r="AP116" s="58">
        <f t="shared" si="6"/>
        <v>36000</v>
      </c>
    </row>
    <row r="117" spans="1:42" ht="21.75" customHeight="1" x14ac:dyDescent="0.25">
      <c r="A117" s="49" t="s">
        <v>499</v>
      </c>
      <c r="B117" s="50">
        <v>540</v>
      </c>
      <c r="C117" s="51">
        <v>8</v>
      </c>
      <c r="D117" s="52" t="s">
        <v>411</v>
      </c>
      <c r="E117" s="53" t="s">
        <v>500</v>
      </c>
      <c r="F117" s="53" t="s">
        <v>500</v>
      </c>
      <c r="G117" s="51"/>
      <c r="H117" s="51">
        <v>409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6">
        <f t="shared" si="9"/>
        <v>0</v>
      </c>
      <c r="AO117" s="57">
        <f t="shared" si="10"/>
        <v>8</v>
      </c>
      <c r="AP117" s="58">
        <f t="shared" si="6"/>
        <v>4320</v>
      </c>
    </row>
    <row r="118" spans="1:42" ht="21" customHeight="1" x14ac:dyDescent="0.25">
      <c r="A118" s="67" t="s">
        <v>704</v>
      </c>
      <c r="B118" s="50">
        <v>29.96</v>
      </c>
      <c r="C118" s="51">
        <v>620</v>
      </c>
      <c r="D118" s="52" t="s">
        <v>411</v>
      </c>
      <c r="E118" s="53">
        <v>45251</v>
      </c>
      <c r="F118" s="53">
        <v>45251</v>
      </c>
      <c r="G118" s="51"/>
      <c r="H118" s="51">
        <v>450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>
        <v>50</v>
      </c>
      <c r="AA118" s="55"/>
      <c r="AB118" s="55"/>
      <c r="AC118" s="55"/>
      <c r="AD118" s="55"/>
      <c r="AE118" s="55"/>
      <c r="AF118" s="55"/>
      <c r="AG118" s="55"/>
      <c r="AH118" s="55">
        <v>20</v>
      </c>
      <c r="AI118" s="55"/>
      <c r="AJ118" s="55"/>
      <c r="AK118" s="55"/>
      <c r="AL118" s="55"/>
      <c r="AM118" s="55"/>
      <c r="AN118" s="56">
        <f t="shared" si="9"/>
        <v>70</v>
      </c>
      <c r="AO118" s="57">
        <f t="shared" si="10"/>
        <v>550</v>
      </c>
      <c r="AP118" s="58">
        <f t="shared" si="6"/>
        <v>16478</v>
      </c>
    </row>
    <row r="119" spans="1:42" ht="26.25" customHeight="1" x14ac:dyDescent="0.25">
      <c r="A119" s="49" t="s">
        <v>72</v>
      </c>
      <c r="B119" s="50">
        <v>619.91999999999996</v>
      </c>
      <c r="C119" s="51">
        <v>5653</v>
      </c>
      <c r="D119" s="52" t="s">
        <v>410</v>
      </c>
      <c r="E119" s="53">
        <v>45251</v>
      </c>
      <c r="F119" s="53">
        <v>45251</v>
      </c>
      <c r="G119" s="51"/>
      <c r="H119" s="51">
        <v>9170</v>
      </c>
      <c r="I119" s="55"/>
      <c r="J119" s="55"/>
      <c r="K119" s="55"/>
      <c r="L119" s="55">
        <v>50</v>
      </c>
      <c r="M119" s="55"/>
      <c r="N119" s="55"/>
      <c r="O119" s="55">
        <v>30</v>
      </c>
      <c r="P119" s="55"/>
      <c r="Q119" s="55"/>
      <c r="R119" s="55"/>
      <c r="S119" s="55">
        <v>50</v>
      </c>
      <c r="T119" s="55"/>
      <c r="U119" s="55"/>
      <c r="V119" s="55">
        <v>30</v>
      </c>
      <c r="W119" s="55"/>
      <c r="X119" s="55"/>
      <c r="Y119" s="55"/>
      <c r="Z119" s="55">
        <v>50</v>
      </c>
      <c r="AA119" s="55"/>
      <c r="AB119" s="55"/>
      <c r="AC119" s="55">
        <v>50</v>
      </c>
      <c r="AD119" s="55"/>
      <c r="AE119" s="55"/>
      <c r="AF119" s="55"/>
      <c r="AG119" s="55"/>
      <c r="AH119" s="55">
        <v>60</v>
      </c>
      <c r="AI119" s="55"/>
      <c r="AJ119" s="55">
        <v>60</v>
      </c>
      <c r="AK119" s="55"/>
      <c r="AL119" s="55"/>
      <c r="AM119" s="55"/>
      <c r="AN119" s="56">
        <f t="shared" si="9"/>
        <v>380</v>
      </c>
      <c r="AO119" s="57">
        <f t="shared" si="10"/>
        <v>5273</v>
      </c>
      <c r="AP119" s="58">
        <f t="shared" si="6"/>
        <v>3268838.1599999997</v>
      </c>
    </row>
    <row r="120" spans="1:42" ht="21.75" customHeight="1" x14ac:dyDescent="0.25">
      <c r="A120" s="49" t="s">
        <v>68</v>
      </c>
      <c r="B120" s="50">
        <v>0.54</v>
      </c>
      <c r="C120" s="51">
        <v>960</v>
      </c>
      <c r="D120" s="52" t="s">
        <v>411</v>
      </c>
      <c r="E120" s="53">
        <v>44820</v>
      </c>
      <c r="F120" s="53">
        <v>44820</v>
      </c>
      <c r="G120" s="51"/>
      <c r="H120" s="51">
        <v>492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6">
        <f t="shared" si="9"/>
        <v>0</v>
      </c>
      <c r="AO120" s="57">
        <f t="shared" si="10"/>
        <v>960</v>
      </c>
      <c r="AP120" s="58">
        <f t="shared" si="6"/>
        <v>518.40000000000009</v>
      </c>
    </row>
    <row r="121" spans="1:42" ht="21.75" customHeight="1" x14ac:dyDescent="0.25">
      <c r="A121" s="49" t="s">
        <v>69</v>
      </c>
      <c r="B121" s="50">
        <v>0.61</v>
      </c>
      <c r="C121" s="51">
        <v>1080</v>
      </c>
      <c r="D121" s="52" t="s">
        <v>411</v>
      </c>
      <c r="E121" s="53">
        <v>45252</v>
      </c>
      <c r="F121" s="53">
        <v>45252</v>
      </c>
      <c r="G121" s="51"/>
      <c r="H121" s="51">
        <v>1435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6">
        <f t="shared" si="9"/>
        <v>0</v>
      </c>
      <c r="AO121" s="57">
        <f t="shared" si="10"/>
        <v>1080</v>
      </c>
      <c r="AP121" s="58">
        <f t="shared" si="6"/>
        <v>658.8</v>
      </c>
    </row>
    <row r="122" spans="1:42" ht="19.5" customHeight="1" x14ac:dyDescent="0.25">
      <c r="A122" s="49" t="s">
        <v>458</v>
      </c>
      <c r="B122" s="50"/>
      <c r="C122" s="51">
        <v>3000</v>
      </c>
      <c r="D122" s="52"/>
      <c r="E122" s="53"/>
      <c r="F122" s="53"/>
      <c r="G122" s="51"/>
      <c r="H122" s="51">
        <v>11848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6">
        <f t="shared" si="9"/>
        <v>0</v>
      </c>
      <c r="AO122" s="57">
        <f t="shared" si="10"/>
        <v>3000</v>
      </c>
      <c r="AP122" s="58">
        <f t="shared" si="6"/>
        <v>0</v>
      </c>
    </row>
    <row r="123" spans="1:42" ht="21.75" customHeight="1" x14ac:dyDescent="0.25">
      <c r="A123" s="49" t="s">
        <v>70</v>
      </c>
      <c r="B123" s="50">
        <v>207</v>
      </c>
      <c r="C123" s="51">
        <v>0</v>
      </c>
      <c r="D123" s="52" t="s">
        <v>496</v>
      </c>
      <c r="E123" s="53">
        <v>44818</v>
      </c>
      <c r="F123" s="53">
        <v>44818</v>
      </c>
      <c r="G123" s="51"/>
      <c r="H123" s="51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6">
        <f t="shared" si="9"/>
        <v>0</v>
      </c>
      <c r="AO123" s="57">
        <f t="shared" si="10"/>
        <v>0</v>
      </c>
      <c r="AP123" s="58">
        <f t="shared" si="6"/>
        <v>0</v>
      </c>
    </row>
    <row r="124" spans="1:42" ht="21.75" customHeight="1" x14ac:dyDescent="0.25">
      <c r="A124" s="49" t="s">
        <v>71</v>
      </c>
      <c r="B124" s="50">
        <v>159</v>
      </c>
      <c r="C124" s="51">
        <v>0</v>
      </c>
      <c r="D124" s="52" t="s">
        <v>431</v>
      </c>
      <c r="E124" s="53"/>
      <c r="F124" s="53"/>
      <c r="G124" s="51"/>
      <c r="H124" s="51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6">
        <f t="shared" si="9"/>
        <v>0</v>
      </c>
      <c r="AO124" s="57">
        <f t="shared" si="10"/>
        <v>0</v>
      </c>
      <c r="AP124" s="58">
        <f t="shared" si="6"/>
        <v>0</v>
      </c>
    </row>
    <row r="125" spans="1:42" ht="21.75" customHeight="1" x14ac:dyDescent="0.25">
      <c r="A125" s="49" t="s">
        <v>515</v>
      </c>
      <c r="B125" s="50">
        <v>35.840000000000003</v>
      </c>
      <c r="C125" s="51">
        <v>2700</v>
      </c>
      <c r="D125" s="52" t="s">
        <v>411</v>
      </c>
      <c r="E125" s="53">
        <v>45251</v>
      </c>
      <c r="F125" s="53">
        <v>45251</v>
      </c>
      <c r="G125" s="51"/>
      <c r="H125" s="51">
        <v>1755</v>
      </c>
      <c r="I125" s="55"/>
      <c r="J125" s="55"/>
      <c r="K125" s="55"/>
      <c r="L125" s="55">
        <v>200</v>
      </c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>
        <v>200</v>
      </c>
      <c r="AA125" s="55"/>
      <c r="AB125" s="55"/>
      <c r="AC125" s="55"/>
      <c r="AD125" s="55"/>
      <c r="AE125" s="55"/>
      <c r="AF125" s="55"/>
      <c r="AG125" s="55"/>
      <c r="AH125" s="55"/>
      <c r="AI125" s="55"/>
      <c r="AJ125" s="55">
        <v>100</v>
      </c>
      <c r="AK125" s="55"/>
      <c r="AL125" s="55"/>
      <c r="AM125" s="55"/>
      <c r="AN125" s="56">
        <f t="shared" si="9"/>
        <v>500</v>
      </c>
      <c r="AO125" s="57">
        <f t="shared" si="10"/>
        <v>2200</v>
      </c>
      <c r="AP125" s="58">
        <f t="shared" si="6"/>
        <v>78848.000000000015</v>
      </c>
    </row>
    <row r="126" spans="1:42" ht="21.75" customHeight="1" x14ac:dyDescent="0.25">
      <c r="A126" s="49" t="s">
        <v>73</v>
      </c>
      <c r="B126" s="50">
        <v>4.92</v>
      </c>
      <c r="C126" s="51">
        <v>670</v>
      </c>
      <c r="D126" s="52" t="s">
        <v>411</v>
      </c>
      <c r="E126" s="53">
        <v>44697</v>
      </c>
      <c r="F126" s="53">
        <v>44697</v>
      </c>
      <c r="G126" s="51"/>
      <c r="H126" s="51">
        <v>506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6">
        <f t="shared" si="9"/>
        <v>0</v>
      </c>
      <c r="AO126" s="57">
        <f t="shared" si="10"/>
        <v>670</v>
      </c>
      <c r="AP126" s="58">
        <f t="shared" si="6"/>
        <v>3296.4</v>
      </c>
    </row>
    <row r="127" spans="1:42" ht="21.75" customHeight="1" x14ac:dyDescent="0.25">
      <c r="A127" s="49" t="s">
        <v>74</v>
      </c>
      <c r="B127" s="50">
        <v>2.2200000000000002</v>
      </c>
      <c r="C127" s="51">
        <v>660</v>
      </c>
      <c r="D127" s="52" t="s">
        <v>411</v>
      </c>
      <c r="E127" s="53">
        <v>44697</v>
      </c>
      <c r="F127" s="53">
        <v>44697</v>
      </c>
      <c r="G127" s="51"/>
      <c r="H127" s="51">
        <v>507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6">
        <f t="shared" si="9"/>
        <v>0</v>
      </c>
      <c r="AO127" s="57">
        <f t="shared" si="10"/>
        <v>660</v>
      </c>
      <c r="AP127" s="58">
        <f t="shared" si="6"/>
        <v>1465.2</v>
      </c>
    </row>
    <row r="128" spans="1:42" ht="21.75" customHeight="1" x14ac:dyDescent="0.25">
      <c r="A128" s="49" t="s">
        <v>75</v>
      </c>
      <c r="B128" s="50"/>
      <c r="C128" s="51">
        <v>510</v>
      </c>
      <c r="D128" s="52"/>
      <c r="E128" s="53"/>
      <c r="F128" s="53"/>
      <c r="G128" s="51"/>
      <c r="H128" s="51">
        <v>5400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6">
        <f t="shared" si="9"/>
        <v>0</v>
      </c>
      <c r="AO128" s="57">
        <f t="shared" si="10"/>
        <v>510</v>
      </c>
      <c r="AP128" s="58">
        <f t="shared" si="6"/>
        <v>0</v>
      </c>
    </row>
    <row r="129" spans="1:42" ht="21.75" customHeight="1" x14ac:dyDescent="0.25">
      <c r="A129" s="49" t="s">
        <v>77</v>
      </c>
      <c r="B129" s="50">
        <v>4.2</v>
      </c>
      <c r="C129" s="51">
        <v>650</v>
      </c>
      <c r="D129" s="52" t="s">
        <v>411</v>
      </c>
      <c r="E129" s="53">
        <v>45211</v>
      </c>
      <c r="F129" s="53">
        <v>45211</v>
      </c>
      <c r="G129" s="51"/>
      <c r="H129" s="51">
        <v>6484</v>
      </c>
      <c r="I129" s="55"/>
      <c r="J129" s="55"/>
      <c r="K129" s="55"/>
      <c r="L129" s="55"/>
      <c r="M129" s="55"/>
      <c r="N129" s="55"/>
      <c r="O129" s="55">
        <v>100</v>
      </c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6">
        <f t="shared" si="9"/>
        <v>100</v>
      </c>
      <c r="AO129" s="57">
        <f t="shared" si="10"/>
        <v>550</v>
      </c>
      <c r="AP129" s="58">
        <f t="shared" si="6"/>
        <v>2310</v>
      </c>
    </row>
    <row r="130" spans="1:42" ht="21.75" customHeight="1" x14ac:dyDescent="0.25">
      <c r="A130" s="49" t="s">
        <v>76</v>
      </c>
      <c r="B130" s="50">
        <v>30</v>
      </c>
      <c r="C130" s="51">
        <v>5550</v>
      </c>
      <c r="D130" s="52" t="s">
        <v>411</v>
      </c>
      <c r="E130" s="53">
        <v>45251</v>
      </c>
      <c r="F130" s="53">
        <v>45251</v>
      </c>
      <c r="G130" s="54"/>
      <c r="H130" s="51">
        <v>1108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>
        <v>200</v>
      </c>
      <c r="T130" s="55"/>
      <c r="U130" s="55"/>
      <c r="V130" s="55"/>
      <c r="W130" s="55"/>
      <c r="X130" s="55"/>
      <c r="Y130" s="55"/>
      <c r="Z130" s="55">
        <v>100</v>
      </c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6">
        <f t="shared" si="9"/>
        <v>300</v>
      </c>
      <c r="AO130" s="57">
        <f t="shared" si="10"/>
        <v>5250</v>
      </c>
      <c r="AP130" s="58">
        <f t="shared" si="6"/>
        <v>157500</v>
      </c>
    </row>
    <row r="131" spans="1:42" ht="21.75" customHeight="1" x14ac:dyDescent="0.25">
      <c r="A131" s="59" t="s">
        <v>398</v>
      </c>
      <c r="B131" s="50">
        <v>1.34</v>
      </c>
      <c r="C131" s="51">
        <v>0</v>
      </c>
      <c r="D131" s="52" t="s">
        <v>410</v>
      </c>
      <c r="E131" s="53">
        <v>45149</v>
      </c>
      <c r="F131" s="53">
        <v>45149</v>
      </c>
      <c r="G131" s="51"/>
      <c r="H131" s="51">
        <v>530</v>
      </c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6">
        <f t="shared" ref="AN131" si="11">I131+J131+K131+L131+M131+N131+O131+P131+Q131+R131+S131+T131+U131+V131+W131+X131+Y131+Z131+AA131+AB131+AC131+AD131+AE131+AF131+AG131+AH131+AI131+AJ131+AK131+AL131+AM131</f>
        <v>0</v>
      </c>
      <c r="AO131" s="57">
        <f t="shared" si="10"/>
        <v>0</v>
      </c>
      <c r="AP131" s="58">
        <f t="shared" ref="AP131:AP194" si="12">B131*AO131</f>
        <v>0</v>
      </c>
    </row>
    <row r="132" spans="1:42" ht="21.75" customHeight="1" x14ac:dyDescent="0.25">
      <c r="A132" s="49" t="s">
        <v>78</v>
      </c>
      <c r="B132" s="50">
        <v>295</v>
      </c>
      <c r="C132" s="51">
        <v>250</v>
      </c>
      <c r="D132" s="52" t="s">
        <v>896</v>
      </c>
      <c r="E132" s="53">
        <v>45251</v>
      </c>
      <c r="F132" s="53">
        <v>45251</v>
      </c>
      <c r="G132" s="51"/>
      <c r="H132" s="51">
        <v>10283</v>
      </c>
      <c r="I132" s="55"/>
      <c r="J132" s="55"/>
      <c r="K132" s="55"/>
      <c r="L132" s="55">
        <v>20</v>
      </c>
      <c r="M132" s="55"/>
      <c r="N132" s="55"/>
      <c r="O132" s="55"/>
      <c r="P132" s="55"/>
      <c r="Q132" s="55"/>
      <c r="R132" s="55"/>
      <c r="S132" s="55">
        <v>10</v>
      </c>
      <c r="T132" s="55"/>
      <c r="U132" s="55"/>
      <c r="V132" s="55">
        <v>10</v>
      </c>
      <c r="W132" s="55">
        <v>20</v>
      </c>
      <c r="X132" s="55"/>
      <c r="Y132" s="55"/>
      <c r="Z132" s="55">
        <v>12</v>
      </c>
      <c r="AA132" s="55"/>
      <c r="AB132" s="55"/>
      <c r="AC132" s="55">
        <v>10</v>
      </c>
      <c r="AD132" s="55">
        <v>10</v>
      </c>
      <c r="AE132" s="55"/>
      <c r="AF132" s="55"/>
      <c r="AG132" s="55"/>
      <c r="AH132" s="55"/>
      <c r="AI132" s="55"/>
      <c r="AJ132" s="55"/>
      <c r="AK132" s="55"/>
      <c r="AL132" s="55"/>
      <c r="AM132" s="55"/>
      <c r="AN132" s="56">
        <v>188</v>
      </c>
      <c r="AO132" s="57">
        <f t="shared" si="10"/>
        <v>62</v>
      </c>
      <c r="AP132" s="58">
        <f t="shared" si="12"/>
        <v>18290</v>
      </c>
    </row>
    <row r="133" spans="1:42" ht="21.75" customHeight="1" x14ac:dyDescent="0.25">
      <c r="A133" s="61" t="s">
        <v>719</v>
      </c>
      <c r="B133" s="50"/>
      <c r="C133" s="51">
        <v>45</v>
      </c>
      <c r="D133" s="52"/>
      <c r="E133" s="53"/>
      <c r="F133" s="53"/>
      <c r="G133" s="51">
        <v>150</v>
      </c>
      <c r="H133" s="51">
        <v>68</v>
      </c>
      <c r="I133" s="55"/>
      <c r="J133" s="55"/>
      <c r="K133" s="55"/>
      <c r="L133" s="55">
        <v>30</v>
      </c>
      <c r="M133" s="55"/>
      <c r="N133" s="55"/>
      <c r="O133" s="55"/>
      <c r="P133" s="55"/>
      <c r="Q133" s="55"/>
      <c r="R133" s="55"/>
      <c r="S133" s="55">
        <v>10</v>
      </c>
      <c r="T133" s="55"/>
      <c r="U133" s="55"/>
      <c r="V133" s="55">
        <v>50</v>
      </c>
      <c r="W133" s="55"/>
      <c r="X133" s="55"/>
      <c r="Y133" s="55"/>
      <c r="Z133" s="55">
        <v>40</v>
      </c>
      <c r="AA133" s="55"/>
      <c r="AB133" s="55"/>
      <c r="AC133" s="55">
        <v>25</v>
      </c>
      <c r="AD133" s="55"/>
      <c r="AE133" s="55"/>
      <c r="AF133" s="55"/>
      <c r="AG133" s="55"/>
      <c r="AH133" s="55"/>
      <c r="AI133" s="55"/>
      <c r="AJ133" s="55">
        <v>25</v>
      </c>
      <c r="AK133" s="55"/>
      <c r="AL133" s="55"/>
      <c r="AM133" s="55"/>
      <c r="AN133" s="56">
        <f t="shared" ref="AN133:AN164" si="13">I133+J133+K133+L133+M133+N133+O133+P133+Q133+R133+S133+T133+U133+V133+W133+X133+Y133+Z133+AA133+AB133+AC133+AD133+AE133+AF133+AG133+AH133+AI133+AJ133+AK133+AL133+AM133</f>
        <v>180</v>
      </c>
      <c r="AO133" s="57">
        <f t="shared" si="10"/>
        <v>15</v>
      </c>
      <c r="AP133" s="58">
        <f t="shared" si="12"/>
        <v>0</v>
      </c>
    </row>
    <row r="134" spans="1:42" ht="21.75" customHeight="1" x14ac:dyDescent="0.25">
      <c r="A134" s="49" t="s">
        <v>480</v>
      </c>
      <c r="B134" s="50"/>
      <c r="C134" s="51">
        <v>0</v>
      </c>
      <c r="D134" s="52"/>
      <c r="E134" s="53"/>
      <c r="F134" s="53"/>
      <c r="G134" s="51"/>
      <c r="H134" s="51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6">
        <f t="shared" si="13"/>
        <v>0</v>
      </c>
      <c r="AO134" s="57">
        <f t="shared" si="10"/>
        <v>0</v>
      </c>
      <c r="AP134" s="58">
        <f t="shared" si="12"/>
        <v>0</v>
      </c>
    </row>
    <row r="135" spans="1:42" ht="21.75" customHeight="1" x14ac:dyDescent="0.25">
      <c r="A135" s="49" t="s">
        <v>79</v>
      </c>
      <c r="B135" s="50">
        <v>10.8</v>
      </c>
      <c r="C135" s="51">
        <v>300</v>
      </c>
      <c r="D135" s="52" t="s">
        <v>411</v>
      </c>
      <c r="E135" s="53">
        <v>45211</v>
      </c>
      <c r="F135" s="53">
        <v>45211</v>
      </c>
      <c r="G135" s="51"/>
      <c r="H135" s="51">
        <v>6315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100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6">
        <f t="shared" si="13"/>
        <v>100</v>
      </c>
      <c r="AO135" s="57">
        <f t="shared" si="10"/>
        <v>200</v>
      </c>
      <c r="AP135" s="58">
        <f t="shared" si="12"/>
        <v>2160</v>
      </c>
    </row>
    <row r="136" spans="1:42" ht="21.75" customHeight="1" x14ac:dyDescent="0.25">
      <c r="A136" s="49" t="s">
        <v>80</v>
      </c>
      <c r="B136" s="50">
        <v>80.400000000000006</v>
      </c>
      <c r="C136" s="51">
        <v>890</v>
      </c>
      <c r="D136" s="52"/>
      <c r="E136" s="53"/>
      <c r="F136" s="53"/>
      <c r="G136" s="51"/>
      <c r="H136" s="51">
        <v>544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>
        <v>15</v>
      </c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6">
        <f t="shared" si="13"/>
        <v>15</v>
      </c>
      <c r="AO136" s="57">
        <f t="shared" si="10"/>
        <v>875</v>
      </c>
      <c r="AP136" s="58">
        <f t="shared" si="12"/>
        <v>70350</v>
      </c>
    </row>
    <row r="137" spans="1:42" ht="21.75" customHeight="1" x14ac:dyDescent="0.25">
      <c r="A137" s="49" t="s">
        <v>83</v>
      </c>
      <c r="B137" s="50">
        <v>720</v>
      </c>
      <c r="C137" s="51">
        <v>1028</v>
      </c>
      <c r="D137" s="52" t="s">
        <v>411</v>
      </c>
      <c r="E137" s="53">
        <v>45093</v>
      </c>
      <c r="F137" s="53">
        <v>45093</v>
      </c>
      <c r="G137" s="51"/>
      <c r="H137" s="51">
        <v>1784</v>
      </c>
      <c r="I137" s="55"/>
      <c r="J137" s="55"/>
      <c r="K137" s="55"/>
      <c r="L137" s="55"/>
      <c r="M137" s="55"/>
      <c r="N137" s="55"/>
      <c r="O137" s="55">
        <v>30</v>
      </c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6">
        <f t="shared" si="13"/>
        <v>30</v>
      </c>
      <c r="AO137" s="57">
        <f t="shared" si="10"/>
        <v>998</v>
      </c>
      <c r="AP137" s="58">
        <f t="shared" si="12"/>
        <v>718560</v>
      </c>
    </row>
    <row r="138" spans="1:42" ht="21.75" customHeight="1" x14ac:dyDescent="0.25">
      <c r="A138" s="49" t="s">
        <v>81</v>
      </c>
      <c r="B138" s="50"/>
      <c r="C138" s="51">
        <v>120</v>
      </c>
      <c r="D138" s="52" t="s">
        <v>476</v>
      </c>
      <c r="E138" s="53">
        <v>44761</v>
      </c>
      <c r="F138" s="53">
        <v>44761</v>
      </c>
      <c r="G138" s="51"/>
      <c r="H138" s="51">
        <v>11616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6">
        <f t="shared" si="13"/>
        <v>0</v>
      </c>
      <c r="AO138" s="57">
        <f t="shared" si="10"/>
        <v>120</v>
      </c>
      <c r="AP138" s="58">
        <f t="shared" si="12"/>
        <v>0</v>
      </c>
    </row>
    <row r="139" spans="1:42" ht="21.75" customHeight="1" x14ac:dyDescent="0.25">
      <c r="A139" s="59" t="s">
        <v>82</v>
      </c>
      <c r="B139" s="50"/>
      <c r="C139" s="51">
        <v>0</v>
      </c>
      <c r="D139" s="52"/>
      <c r="E139" s="53"/>
      <c r="F139" s="53"/>
      <c r="G139" s="51"/>
      <c r="H139" s="51">
        <v>10713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6">
        <f t="shared" si="13"/>
        <v>0</v>
      </c>
      <c r="AO139" s="57">
        <f t="shared" si="10"/>
        <v>0</v>
      </c>
      <c r="AP139" s="58">
        <f t="shared" si="12"/>
        <v>0</v>
      </c>
    </row>
    <row r="140" spans="1:42" ht="21.75" customHeight="1" x14ac:dyDescent="0.25">
      <c r="A140" s="49" t="s">
        <v>85</v>
      </c>
      <c r="B140" s="50">
        <v>168</v>
      </c>
      <c r="C140" s="51">
        <v>400</v>
      </c>
      <c r="D140" s="52"/>
      <c r="E140" s="53">
        <v>45251</v>
      </c>
      <c r="F140" s="53">
        <v>45251</v>
      </c>
      <c r="G140" s="51"/>
      <c r="H140" s="51">
        <v>550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>
        <v>50</v>
      </c>
      <c r="AL140" s="55"/>
      <c r="AM140" s="55"/>
      <c r="AN140" s="56">
        <f t="shared" si="13"/>
        <v>50</v>
      </c>
      <c r="AO140" s="57">
        <f t="shared" si="10"/>
        <v>350</v>
      </c>
      <c r="AP140" s="58">
        <f t="shared" si="12"/>
        <v>58800</v>
      </c>
    </row>
    <row r="141" spans="1:42" ht="21.75" customHeight="1" x14ac:dyDescent="0.25">
      <c r="A141" s="59" t="s">
        <v>84</v>
      </c>
      <c r="B141" s="50"/>
      <c r="C141" s="51">
        <v>0</v>
      </c>
      <c r="D141" s="52"/>
      <c r="E141" s="53"/>
      <c r="F141" s="53"/>
      <c r="G141" s="51"/>
      <c r="H141" s="51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6">
        <f t="shared" si="13"/>
        <v>0</v>
      </c>
      <c r="AO141" s="57">
        <f t="shared" si="10"/>
        <v>0</v>
      </c>
      <c r="AP141" s="58">
        <f t="shared" si="12"/>
        <v>0</v>
      </c>
    </row>
    <row r="142" spans="1:42" ht="21.75" customHeight="1" x14ac:dyDescent="0.25">
      <c r="A142" s="49" t="s">
        <v>420</v>
      </c>
      <c r="B142" s="50">
        <v>36</v>
      </c>
      <c r="C142" s="51">
        <v>4600</v>
      </c>
      <c r="D142" s="52" t="s">
        <v>670</v>
      </c>
      <c r="E142" s="53">
        <v>45230</v>
      </c>
      <c r="F142" s="53">
        <v>45230</v>
      </c>
      <c r="G142" s="54"/>
      <c r="H142" s="51">
        <v>1601</v>
      </c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6">
        <f t="shared" si="13"/>
        <v>0</v>
      </c>
      <c r="AO142" s="57">
        <f t="shared" si="10"/>
        <v>4600</v>
      </c>
      <c r="AP142" s="58">
        <f t="shared" si="12"/>
        <v>165600</v>
      </c>
    </row>
    <row r="143" spans="1:42" ht="21.75" customHeight="1" x14ac:dyDescent="0.25">
      <c r="A143" s="49" t="s">
        <v>122</v>
      </c>
      <c r="B143" s="50"/>
      <c r="C143" s="51">
        <v>200</v>
      </c>
      <c r="D143" s="52"/>
      <c r="E143" s="53">
        <v>44757</v>
      </c>
      <c r="F143" s="53">
        <v>44757</v>
      </c>
      <c r="G143" s="51"/>
      <c r="H143" s="51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>
        <v>100</v>
      </c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6">
        <f t="shared" si="13"/>
        <v>100</v>
      </c>
      <c r="AO143" s="57">
        <f t="shared" si="10"/>
        <v>100</v>
      </c>
      <c r="AP143" s="58">
        <f t="shared" si="12"/>
        <v>0</v>
      </c>
    </row>
    <row r="144" spans="1:42" ht="21.75" customHeight="1" x14ac:dyDescent="0.25">
      <c r="A144" s="49" t="s">
        <v>379</v>
      </c>
      <c r="B144" s="50">
        <v>15.3</v>
      </c>
      <c r="C144" s="51">
        <v>4300</v>
      </c>
      <c r="D144" s="52" t="s">
        <v>411</v>
      </c>
      <c r="E144" s="53">
        <v>45251</v>
      </c>
      <c r="F144" s="53">
        <v>45251</v>
      </c>
      <c r="G144" s="51"/>
      <c r="H144" s="51">
        <v>9730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6">
        <f t="shared" si="13"/>
        <v>0</v>
      </c>
      <c r="AO144" s="57">
        <f t="shared" si="10"/>
        <v>4300</v>
      </c>
      <c r="AP144" s="58">
        <f t="shared" si="12"/>
        <v>65790</v>
      </c>
    </row>
    <row r="145" spans="1:42" ht="21.75" customHeight="1" x14ac:dyDescent="0.25">
      <c r="A145" s="49" t="s">
        <v>386</v>
      </c>
      <c r="B145" s="50">
        <v>2.63</v>
      </c>
      <c r="C145" s="51">
        <v>2300</v>
      </c>
      <c r="D145" s="52" t="s">
        <v>411</v>
      </c>
      <c r="E145" s="53">
        <v>45058</v>
      </c>
      <c r="F145" s="53">
        <v>45058</v>
      </c>
      <c r="G145" s="54"/>
      <c r="H145" s="51">
        <v>1175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6">
        <f t="shared" si="13"/>
        <v>0</v>
      </c>
      <c r="AO145" s="57">
        <f t="shared" si="10"/>
        <v>2300</v>
      </c>
      <c r="AP145" s="58">
        <f t="shared" si="12"/>
        <v>6049</v>
      </c>
    </row>
    <row r="146" spans="1:42" ht="21.75" customHeight="1" x14ac:dyDescent="0.25">
      <c r="A146" s="49" t="s">
        <v>395</v>
      </c>
      <c r="B146" s="50">
        <v>7.23</v>
      </c>
      <c r="C146" s="51">
        <v>837</v>
      </c>
      <c r="D146" s="52" t="s">
        <v>649</v>
      </c>
      <c r="E146" s="53">
        <v>45016</v>
      </c>
      <c r="F146" s="53">
        <v>45016</v>
      </c>
      <c r="G146" s="51"/>
      <c r="H146" s="51">
        <v>560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>
        <v>200</v>
      </c>
      <c r="T146" s="55"/>
      <c r="U146" s="55"/>
      <c r="V146" s="55"/>
      <c r="W146" s="55"/>
      <c r="X146" s="55"/>
      <c r="Y146" s="55"/>
      <c r="Z146" s="55">
        <v>300</v>
      </c>
      <c r="AA146" s="55"/>
      <c r="AB146" s="55"/>
      <c r="AC146" s="55"/>
      <c r="AD146" s="55"/>
      <c r="AE146" s="55"/>
      <c r="AF146" s="55"/>
      <c r="AG146" s="55"/>
      <c r="AH146" s="55">
        <v>200</v>
      </c>
      <c r="AI146" s="55"/>
      <c r="AJ146" s="55"/>
      <c r="AK146" s="55"/>
      <c r="AL146" s="55"/>
      <c r="AM146" s="55"/>
      <c r="AN146" s="56">
        <f t="shared" si="13"/>
        <v>700</v>
      </c>
      <c r="AO146" s="57">
        <f t="shared" si="10"/>
        <v>137</v>
      </c>
      <c r="AP146" s="58">
        <f t="shared" si="12"/>
        <v>990.5100000000001</v>
      </c>
    </row>
    <row r="147" spans="1:42" ht="21.75" customHeight="1" x14ac:dyDescent="0.25">
      <c r="A147" s="49" t="s">
        <v>491</v>
      </c>
      <c r="B147" s="50"/>
      <c r="C147" s="51">
        <v>1000</v>
      </c>
      <c r="D147" s="52"/>
      <c r="E147" s="53">
        <v>44757</v>
      </c>
      <c r="F147" s="53">
        <v>44757</v>
      </c>
      <c r="G147" s="51"/>
      <c r="H147" s="51">
        <v>864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>
        <v>200</v>
      </c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6">
        <f t="shared" si="13"/>
        <v>200</v>
      </c>
      <c r="AO147" s="57">
        <f t="shared" ref="AO147:AO148" si="14">C147+G147-AN147</f>
        <v>800</v>
      </c>
      <c r="AP147" s="58">
        <f t="shared" si="12"/>
        <v>0</v>
      </c>
    </row>
    <row r="148" spans="1:42" ht="21.75" customHeight="1" x14ac:dyDescent="0.25">
      <c r="A148" s="49" t="s">
        <v>97</v>
      </c>
      <c r="B148" s="50"/>
      <c r="C148" s="51">
        <v>290</v>
      </c>
      <c r="D148" s="52"/>
      <c r="E148" s="53"/>
      <c r="F148" s="53"/>
      <c r="G148" s="51"/>
      <c r="H148" s="51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6">
        <f t="shared" si="13"/>
        <v>0</v>
      </c>
      <c r="AO148" s="57">
        <f t="shared" si="14"/>
        <v>290</v>
      </c>
      <c r="AP148" s="58">
        <f t="shared" si="12"/>
        <v>0</v>
      </c>
    </row>
    <row r="149" spans="1:42" ht="21.75" customHeight="1" x14ac:dyDescent="0.25">
      <c r="A149" s="49" t="s">
        <v>87</v>
      </c>
      <c r="B149" s="50">
        <v>35.880000000000003</v>
      </c>
      <c r="C149" s="51">
        <v>50</v>
      </c>
      <c r="D149" s="52" t="s">
        <v>516</v>
      </c>
      <c r="E149" s="53">
        <v>45182</v>
      </c>
      <c r="F149" s="53">
        <v>45182</v>
      </c>
      <c r="G149" s="51"/>
      <c r="H149" s="51">
        <v>1880</v>
      </c>
      <c r="I149" s="55"/>
      <c r="J149" s="55"/>
      <c r="K149" s="55"/>
      <c r="L149" s="55">
        <v>100</v>
      </c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>
        <v>100</v>
      </c>
      <c r="AD149" s="55"/>
      <c r="AE149" s="55"/>
      <c r="AF149" s="55"/>
      <c r="AG149" s="55"/>
      <c r="AH149" s="55">
        <v>100</v>
      </c>
      <c r="AI149" s="55"/>
      <c r="AJ149" s="55">
        <v>100</v>
      </c>
      <c r="AK149" s="55"/>
      <c r="AL149" s="55"/>
      <c r="AM149" s="55"/>
      <c r="AN149" s="56">
        <f t="shared" si="13"/>
        <v>400</v>
      </c>
      <c r="AO149" s="57">
        <v>200</v>
      </c>
      <c r="AP149" s="58">
        <f t="shared" si="12"/>
        <v>7176.0000000000009</v>
      </c>
    </row>
    <row r="150" spans="1:42" ht="26.25" customHeight="1" x14ac:dyDescent="0.25">
      <c r="A150" s="49" t="s">
        <v>88</v>
      </c>
      <c r="B150" s="50"/>
      <c r="C150" s="51">
        <v>0</v>
      </c>
      <c r="D150" s="52"/>
      <c r="E150" s="53"/>
      <c r="F150" s="53"/>
      <c r="G150" s="51"/>
      <c r="H150" s="51">
        <v>7739</v>
      </c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6">
        <f t="shared" si="13"/>
        <v>0</v>
      </c>
      <c r="AO150" s="57">
        <f t="shared" ref="AO150:AO181" si="15">C150+G150-AN150</f>
        <v>0</v>
      </c>
      <c r="AP150" s="58">
        <f t="shared" si="12"/>
        <v>0</v>
      </c>
    </row>
    <row r="151" spans="1:42" ht="22.5" customHeight="1" x14ac:dyDescent="0.25">
      <c r="A151" s="49" t="s">
        <v>418</v>
      </c>
      <c r="B151" s="50">
        <v>22.8</v>
      </c>
      <c r="C151" s="51">
        <v>2500</v>
      </c>
      <c r="D151" s="52" t="s">
        <v>906</v>
      </c>
      <c r="E151" s="53">
        <v>45251</v>
      </c>
      <c r="F151" s="53">
        <v>45251</v>
      </c>
      <c r="G151" s="51"/>
      <c r="H151" s="51">
        <v>10289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>
        <v>100</v>
      </c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6">
        <f t="shared" si="13"/>
        <v>100</v>
      </c>
      <c r="AO151" s="57">
        <f t="shared" si="15"/>
        <v>2400</v>
      </c>
      <c r="AP151" s="58">
        <f t="shared" si="12"/>
        <v>54720</v>
      </c>
    </row>
    <row r="152" spans="1:42" ht="21.75" customHeight="1" x14ac:dyDescent="0.25">
      <c r="A152" s="49" t="s">
        <v>89</v>
      </c>
      <c r="B152" s="50"/>
      <c r="C152" s="51">
        <v>1132</v>
      </c>
      <c r="D152" s="52"/>
      <c r="E152" s="53"/>
      <c r="F152" s="53"/>
      <c r="G152" s="51"/>
      <c r="H152" s="51">
        <v>7835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6">
        <f t="shared" si="13"/>
        <v>0</v>
      </c>
      <c r="AO152" s="57">
        <f t="shared" si="15"/>
        <v>1132</v>
      </c>
      <c r="AP152" s="58">
        <f t="shared" si="12"/>
        <v>0</v>
      </c>
    </row>
    <row r="153" spans="1:42" ht="21.75" customHeight="1" x14ac:dyDescent="0.25">
      <c r="A153" s="49" t="s">
        <v>701</v>
      </c>
      <c r="B153" s="50"/>
      <c r="C153" s="51">
        <v>0</v>
      </c>
      <c r="D153" s="52"/>
      <c r="E153" s="53"/>
      <c r="F153" s="53"/>
      <c r="G153" s="51">
        <v>2500</v>
      </c>
      <c r="H153" s="51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>
        <v>100</v>
      </c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6">
        <f t="shared" si="13"/>
        <v>100</v>
      </c>
      <c r="AO153" s="57">
        <f t="shared" si="15"/>
        <v>2400</v>
      </c>
      <c r="AP153" s="58">
        <f t="shared" si="12"/>
        <v>0</v>
      </c>
    </row>
    <row r="154" spans="1:42" ht="21.75" customHeight="1" x14ac:dyDescent="0.25">
      <c r="A154" s="49" t="s">
        <v>700</v>
      </c>
      <c r="B154" s="50">
        <v>213.53</v>
      </c>
      <c r="C154" s="51">
        <v>8056</v>
      </c>
      <c r="D154" s="52" t="s">
        <v>411</v>
      </c>
      <c r="E154" s="53">
        <v>45251</v>
      </c>
      <c r="F154" s="53">
        <v>45251</v>
      </c>
      <c r="G154" s="54"/>
      <c r="H154" s="51">
        <v>1359</v>
      </c>
      <c r="I154" s="55"/>
      <c r="J154" s="55"/>
      <c r="K154" s="55"/>
      <c r="L154" s="55"/>
      <c r="M154" s="55"/>
      <c r="N154" s="55"/>
      <c r="O154" s="55">
        <v>195</v>
      </c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>
        <v>48</v>
      </c>
      <c r="AI154" s="55"/>
      <c r="AJ154" s="55"/>
      <c r="AK154" s="55"/>
      <c r="AL154" s="55"/>
      <c r="AM154" s="55"/>
      <c r="AN154" s="56">
        <f t="shared" si="13"/>
        <v>243</v>
      </c>
      <c r="AO154" s="57">
        <f t="shared" si="15"/>
        <v>7813</v>
      </c>
      <c r="AP154" s="58">
        <f t="shared" si="12"/>
        <v>1668309.89</v>
      </c>
    </row>
    <row r="155" spans="1:42" ht="21.75" customHeight="1" x14ac:dyDescent="0.25">
      <c r="A155" s="49" t="s">
        <v>90</v>
      </c>
      <c r="B155" s="50"/>
      <c r="C155" s="51">
        <v>0</v>
      </c>
      <c r="D155" s="52"/>
      <c r="E155" s="53"/>
      <c r="F155" s="53"/>
      <c r="G155" s="51"/>
      <c r="H155" s="51">
        <v>9745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6">
        <f t="shared" si="13"/>
        <v>0</v>
      </c>
      <c r="AO155" s="57">
        <f t="shared" si="15"/>
        <v>0</v>
      </c>
      <c r="AP155" s="58">
        <f t="shared" si="12"/>
        <v>0</v>
      </c>
    </row>
    <row r="156" spans="1:42" ht="21.75" customHeight="1" x14ac:dyDescent="0.25">
      <c r="A156" s="49" t="s">
        <v>419</v>
      </c>
      <c r="B156" s="50">
        <v>60</v>
      </c>
      <c r="C156" s="51">
        <v>1830</v>
      </c>
      <c r="D156" s="52" t="s">
        <v>411</v>
      </c>
      <c r="E156" s="53">
        <v>45149</v>
      </c>
      <c r="F156" s="53">
        <v>45149</v>
      </c>
      <c r="G156" s="51"/>
      <c r="H156" s="51">
        <v>1409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6">
        <f t="shared" si="13"/>
        <v>0</v>
      </c>
      <c r="AO156" s="57">
        <f t="shared" si="15"/>
        <v>1830</v>
      </c>
      <c r="AP156" s="58">
        <f t="shared" si="12"/>
        <v>109800</v>
      </c>
    </row>
    <row r="157" spans="1:42" ht="21.75" customHeight="1" x14ac:dyDescent="0.25">
      <c r="A157" s="49" t="s">
        <v>91</v>
      </c>
      <c r="B157" s="50">
        <v>0.26</v>
      </c>
      <c r="C157" s="51">
        <v>400</v>
      </c>
      <c r="D157" s="52"/>
      <c r="E157" s="53">
        <v>45251</v>
      </c>
      <c r="F157" s="53">
        <v>45251</v>
      </c>
      <c r="G157" s="51"/>
      <c r="H157" s="51">
        <v>7833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>
        <v>30</v>
      </c>
      <c r="AI157" s="55"/>
      <c r="AJ157" s="55"/>
      <c r="AK157" s="55"/>
      <c r="AL157" s="55"/>
      <c r="AM157" s="55"/>
      <c r="AN157" s="56">
        <f t="shared" si="13"/>
        <v>30</v>
      </c>
      <c r="AO157" s="57">
        <f t="shared" si="15"/>
        <v>370</v>
      </c>
      <c r="AP157" s="58">
        <f t="shared" si="12"/>
        <v>96.2</v>
      </c>
    </row>
    <row r="158" spans="1:42" ht="21.75" customHeight="1" x14ac:dyDescent="0.25">
      <c r="A158" s="49" t="s">
        <v>547</v>
      </c>
      <c r="B158" s="50"/>
      <c r="C158" s="51">
        <v>3</v>
      </c>
      <c r="D158" s="52"/>
      <c r="E158" s="53"/>
      <c r="F158" s="53"/>
      <c r="G158" s="51"/>
      <c r="H158" s="51">
        <v>607</v>
      </c>
      <c r="I158" s="55"/>
      <c r="J158" s="55"/>
      <c r="K158" s="55"/>
      <c r="L158" s="55">
        <v>100</v>
      </c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6">
        <f t="shared" si="13"/>
        <v>100</v>
      </c>
      <c r="AO158" s="57">
        <f t="shared" si="15"/>
        <v>-97</v>
      </c>
      <c r="AP158" s="58">
        <f t="shared" si="12"/>
        <v>0</v>
      </c>
    </row>
    <row r="159" spans="1:42" ht="21.75" customHeight="1" x14ac:dyDescent="0.25">
      <c r="A159" s="49" t="s">
        <v>517</v>
      </c>
      <c r="B159" s="50">
        <v>12.44</v>
      </c>
      <c r="C159" s="51">
        <v>16650</v>
      </c>
      <c r="D159" s="52" t="s">
        <v>882</v>
      </c>
      <c r="E159" s="53">
        <v>45251</v>
      </c>
      <c r="F159" s="53">
        <v>45251</v>
      </c>
      <c r="G159" s="54"/>
      <c r="H159" s="51">
        <v>1640</v>
      </c>
      <c r="I159" s="55"/>
      <c r="J159" s="55"/>
      <c r="K159" s="55"/>
      <c r="L159" s="55"/>
      <c r="M159" s="55"/>
      <c r="N159" s="55"/>
      <c r="O159" s="55">
        <v>200</v>
      </c>
      <c r="P159" s="55"/>
      <c r="Q159" s="55"/>
      <c r="R159" s="55"/>
      <c r="S159" s="55">
        <v>200</v>
      </c>
      <c r="T159" s="55"/>
      <c r="U159" s="55"/>
      <c r="V159" s="55">
        <v>200</v>
      </c>
      <c r="W159" s="55"/>
      <c r="X159" s="55"/>
      <c r="Y159" s="55"/>
      <c r="Z159" s="55">
        <v>200</v>
      </c>
      <c r="AA159" s="55"/>
      <c r="AB159" s="55"/>
      <c r="AC159" s="55">
        <v>200</v>
      </c>
      <c r="AD159" s="55"/>
      <c r="AE159" s="55"/>
      <c r="AF159" s="55"/>
      <c r="AG159" s="55"/>
      <c r="AH159" s="55">
        <v>300</v>
      </c>
      <c r="AI159" s="55"/>
      <c r="AJ159" s="55">
        <v>200</v>
      </c>
      <c r="AK159" s="55"/>
      <c r="AL159" s="55"/>
      <c r="AM159" s="55"/>
      <c r="AN159" s="56">
        <f t="shared" si="13"/>
        <v>1500</v>
      </c>
      <c r="AO159" s="57">
        <f t="shared" si="15"/>
        <v>15150</v>
      </c>
      <c r="AP159" s="58">
        <f t="shared" si="12"/>
        <v>188466</v>
      </c>
    </row>
    <row r="160" spans="1:42" ht="21.75" customHeight="1" x14ac:dyDescent="0.25">
      <c r="A160" s="49" t="s">
        <v>92</v>
      </c>
      <c r="B160" s="50"/>
      <c r="C160" s="51">
        <v>30</v>
      </c>
      <c r="D160" s="52"/>
      <c r="E160" s="53"/>
      <c r="F160" s="53"/>
      <c r="G160" s="51"/>
      <c r="H160" s="51">
        <v>686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6">
        <f t="shared" si="13"/>
        <v>0</v>
      </c>
      <c r="AO160" s="57">
        <f t="shared" si="15"/>
        <v>30</v>
      </c>
      <c r="AP160" s="58">
        <f t="shared" si="12"/>
        <v>0</v>
      </c>
    </row>
    <row r="161" spans="1:42" ht="21.75" customHeight="1" x14ac:dyDescent="0.25">
      <c r="A161" s="49" t="s">
        <v>93</v>
      </c>
      <c r="B161" s="50">
        <v>30.24</v>
      </c>
      <c r="C161" s="51">
        <v>1952</v>
      </c>
      <c r="D161" s="52" t="s">
        <v>900</v>
      </c>
      <c r="E161" s="53">
        <v>45251</v>
      </c>
      <c r="F161" s="53">
        <v>45251</v>
      </c>
      <c r="G161" s="51"/>
      <c r="H161" s="51">
        <v>9282</v>
      </c>
      <c r="I161" s="55"/>
      <c r="J161" s="55"/>
      <c r="K161" s="55"/>
      <c r="L161" s="55"/>
      <c r="M161" s="55"/>
      <c r="N161" s="55"/>
      <c r="O161" s="55">
        <v>50</v>
      </c>
      <c r="P161" s="55"/>
      <c r="Q161" s="55"/>
      <c r="R161" s="55"/>
      <c r="S161" s="55">
        <v>100</v>
      </c>
      <c r="T161" s="55"/>
      <c r="U161" s="55"/>
      <c r="V161" s="55"/>
      <c r="W161" s="55"/>
      <c r="X161" s="55"/>
      <c r="Y161" s="55"/>
      <c r="Z161" s="55"/>
      <c r="AA161" s="55"/>
      <c r="AB161" s="55"/>
      <c r="AC161" s="55">
        <v>100</v>
      </c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6">
        <f t="shared" si="13"/>
        <v>250</v>
      </c>
      <c r="AO161" s="57">
        <f t="shared" si="15"/>
        <v>1702</v>
      </c>
      <c r="AP161" s="58">
        <f t="shared" si="12"/>
        <v>51468.479999999996</v>
      </c>
    </row>
    <row r="162" spans="1:42" ht="21.75" customHeight="1" x14ac:dyDescent="0.25">
      <c r="A162" s="49" t="s">
        <v>95</v>
      </c>
      <c r="B162" s="50"/>
      <c r="C162" s="51">
        <v>0</v>
      </c>
      <c r="D162" s="52"/>
      <c r="E162" s="53"/>
      <c r="F162" s="53"/>
      <c r="G162" s="51"/>
      <c r="H162" s="51">
        <v>2111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6">
        <f t="shared" si="13"/>
        <v>0</v>
      </c>
      <c r="AO162" s="57">
        <f t="shared" si="15"/>
        <v>0</v>
      </c>
      <c r="AP162" s="58">
        <f t="shared" si="12"/>
        <v>0</v>
      </c>
    </row>
    <row r="163" spans="1:42" ht="21.75" customHeight="1" x14ac:dyDescent="0.25">
      <c r="A163" s="49" t="s">
        <v>94</v>
      </c>
      <c r="B163" s="50">
        <v>0.67</v>
      </c>
      <c r="C163" s="51">
        <v>790</v>
      </c>
      <c r="D163" s="52" t="s">
        <v>411</v>
      </c>
      <c r="E163" s="53">
        <v>45251</v>
      </c>
      <c r="F163" s="53">
        <v>45251</v>
      </c>
      <c r="G163" s="51"/>
      <c r="H163" s="51">
        <v>1055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6">
        <f t="shared" si="13"/>
        <v>0</v>
      </c>
      <c r="AO163" s="57">
        <f t="shared" si="15"/>
        <v>790</v>
      </c>
      <c r="AP163" s="58">
        <f t="shared" si="12"/>
        <v>529.30000000000007</v>
      </c>
    </row>
    <row r="164" spans="1:42" ht="21.75" customHeight="1" x14ac:dyDescent="0.25">
      <c r="A164" s="49" t="s">
        <v>96</v>
      </c>
      <c r="B164" s="50">
        <v>330</v>
      </c>
      <c r="C164" s="51">
        <v>2694</v>
      </c>
      <c r="D164" s="52" t="s">
        <v>510</v>
      </c>
      <c r="E164" s="53">
        <v>45251</v>
      </c>
      <c r="F164" s="53">
        <v>45251</v>
      </c>
      <c r="G164" s="51"/>
      <c r="H164" s="51">
        <v>9161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>
        <v>40</v>
      </c>
      <c r="AA164" s="55"/>
      <c r="AB164" s="55"/>
      <c r="AC164" s="55">
        <v>60</v>
      </c>
      <c r="AD164" s="55"/>
      <c r="AE164" s="55"/>
      <c r="AF164" s="55"/>
      <c r="AG164" s="55"/>
      <c r="AH164" s="55">
        <v>30</v>
      </c>
      <c r="AI164" s="55"/>
      <c r="AJ164" s="55">
        <v>20</v>
      </c>
      <c r="AK164" s="55"/>
      <c r="AL164" s="55"/>
      <c r="AM164" s="55"/>
      <c r="AN164" s="56">
        <f t="shared" si="13"/>
        <v>150</v>
      </c>
      <c r="AO164" s="57">
        <f t="shared" si="15"/>
        <v>2544</v>
      </c>
      <c r="AP164" s="58">
        <f t="shared" si="12"/>
        <v>839520</v>
      </c>
    </row>
    <row r="165" spans="1:42" ht="21.75" customHeight="1" x14ac:dyDescent="0.25">
      <c r="A165" s="49" t="s">
        <v>98</v>
      </c>
      <c r="B165" s="50">
        <v>4440</v>
      </c>
      <c r="C165" s="51">
        <v>24</v>
      </c>
      <c r="D165" s="52" t="s">
        <v>411</v>
      </c>
      <c r="E165" s="53">
        <v>45093</v>
      </c>
      <c r="F165" s="53">
        <v>45093</v>
      </c>
      <c r="G165" s="51"/>
      <c r="H165" s="51">
        <v>9804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6">
        <f t="shared" ref="AN165:AN190" si="16">I165+J165+K165+L165+M165+N165+O165+P165+Q165+R165+S165+T165+U165+V165+W165+X165+Y165+Z165+AA165+AB165+AC165+AD165+AE165+AF165+AG165+AH165+AI165+AJ165+AK165+AL165+AM165</f>
        <v>0</v>
      </c>
      <c r="AO165" s="57">
        <f t="shared" si="15"/>
        <v>24</v>
      </c>
      <c r="AP165" s="58">
        <f t="shared" si="12"/>
        <v>106560</v>
      </c>
    </row>
    <row r="166" spans="1:42" ht="26.25" customHeight="1" x14ac:dyDescent="0.25">
      <c r="A166" s="49" t="s">
        <v>707</v>
      </c>
      <c r="B166" s="50">
        <v>708</v>
      </c>
      <c r="C166" s="51">
        <v>240</v>
      </c>
      <c r="D166" s="52" t="s">
        <v>411</v>
      </c>
      <c r="E166" s="53">
        <v>45211</v>
      </c>
      <c r="F166" s="53">
        <v>45211</v>
      </c>
      <c r="G166" s="51"/>
      <c r="H166" s="51">
        <v>1690</v>
      </c>
      <c r="I166" s="55"/>
      <c r="J166" s="55"/>
      <c r="K166" s="55"/>
      <c r="L166" s="55">
        <v>6</v>
      </c>
      <c r="M166" s="55"/>
      <c r="N166" s="55"/>
      <c r="O166" s="55">
        <v>5</v>
      </c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>
        <v>10</v>
      </c>
      <c r="AA166" s="55"/>
      <c r="AB166" s="55"/>
      <c r="AC166" s="55">
        <v>6</v>
      </c>
      <c r="AD166" s="55"/>
      <c r="AE166" s="55"/>
      <c r="AF166" s="55"/>
      <c r="AG166" s="55"/>
      <c r="AH166" s="55">
        <v>10</v>
      </c>
      <c r="AI166" s="55"/>
      <c r="AJ166" s="55"/>
      <c r="AK166" s="55"/>
      <c r="AL166" s="55"/>
      <c r="AM166" s="55"/>
      <c r="AN166" s="56">
        <f t="shared" si="16"/>
        <v>37</v>
      </c>
      <c r="AO166" s="57">
        <f t="shared" si="15"/>
        <v>203</v>
      </c>
      <c r="AP166" s="58">
        <f t="shared" si="12"/>
        <v>143724</v>
      </c>
    </row>
    <row r="167" spans="1:42" ht="21.75" customHeight="1" x14ac:dyDescent="0.25">
      <c r="A167" s="49" t="s">
        <v>99</v>
      </c>
      <c r="B167" s="50">
        <v>177.6</v>
      </c>
      <c r="C167" s="51">
        <v>109</v>
      </c>
      <c r="D167" s="52" t="s">
        <v>411</v>
      </c>
      <c r="E167" s="53">
        <v>45251</v>
      </c>
      <c r="F167" s="53">
        <v>45251</v>
      </c>
      <c r="G167" s="51"/>
      <c r="H167" s="51">
        <v>1664</v>
      </c>
      <c r="I167" s="55"/>
      <c r="J167" s="55"/>
      <c r="K167" s="55"/>
      <c r="L167" s="55">
        <v>10</v>
      </c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6">
        <f t="shared" si="16"/>
        <v>10</v>
      </c>
      <c r="AO167" s="57">
        <f t="shared" si="15"/>
        <v>99</v>
      </c>
      <c r="AP167" s="58">
        <f t="shared" si="12"/>
        <v>17582.399999999998</v>
      </c>
    </row>
    <row r="168" spans="1:42" ht="21.75" customHeight="1" x14ac:dyDescent="0.25">
      <c r="A168" s="49" t="s">
        <v>564</v>
      </c>
      <c r="B168" s="50">
        <v>177.6</v>
      </c>
      <c r="C168" s="51">
        <v>90</v>
      </c>
      <c r="D168" s="52" t="s">
        <v>411</v>
      </c>
      <c r="E168" s="53">
        <v>45251</v>
      </c>
      <c r="F168" s="53">
        <v>45251</v>
      </c>
      <c r="G168" s="51"/>
      <c r="H168" s="51">
        <v>1663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>
        <v>5</v>
      </c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6">
        <f t="shared" si="16"/>
        <v>5</v>
      </c>
      <c r="AO168" s="57">
        <f t="shared" si="15"/>
        <v>85</v>
      </c>
      <c r="AP168" s="58">
        <f t="shared" si="12"/>
        <v>15096</v>
      </c>
    </row>
    <row r="169" spans="1:42" ht="21.75" customHeight="1" x14ac:dyDescent="0.25">
      <c r="A169" s="49" t="s">
        <v>100</v>
      </c>
      <c r="B169" s="50">
        <v>900</v>
      </c>
      <c r="C169" s="51">
        <v>24</v>
      </c>
      <c r="D169" s="52" t="s">
        <v>917</v>
      </c>
      <c r="E169" s="53">
        <v>45230</v>
      </c>
      <c r="F169" s="53">
        <v>45230</v>
      </c>
      <c r="G169" s="51"/>
      <c r="H169" s="51">
        <v>1665</v>
      </c>
      <c r="I169" s="55"/>
      <c r="J169" s="55"/>
      <c r="K169" s="55"/>
      <c r="L169" s="55">
        <v>2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>
        <v>4</v>
      </c>
      <c r="AA169" s="55"/>
      <c r="AB169" s="55"/>
      <c r="AC169" s="55"/>
      <c r="AD169" s="55"/>
      <c r="AE169" s="55"/>
      <c r="AF169" s="55"/>
      <c r="AG169" s="55"/>
      <c r="AH169" s="55">
        <v>4</v>
      </c>
      <c r="AI169" s="55"/>
      <c r="AJ169" s="55"/>
      <c r="AK169" s="55"/>
      <c r="AL169" s="55"/>
      <c r="AM169" s="55"/>
      <c r="AN169" s="56">
        <f t="shared" si="16"/>
        <v>10</v>
      </c>
      <c r="AO169" s="57">
        <f t="shared" si="15"/>
        <v>14</v>
      </c>
      <c r="AP169" s="58">
        <f t="shared" si="12"/>
        <v>12600</v>
      </c>
    </row>
    <row r="170" spans="1:42" ht="21.75" customHeight="1" x14ac:dyDescent="0.25">
      <c r="A170" s="49" t="s">
        <v>905</v>
      </c>
      <c r="B170" s="50">
        <v>3.44</v>
      </c>
      <c r="C170" s="51">
        <v>197475</v>
      </c>
      <c r="D170" s="52" t="s">
        <v>634</v>
      </c>
      <c r="E170" s="53">
        <v>45251</v>
      </c>
      <c r="F170" s="53">
        <v>45251</v>
      </c>
      <c r="G170" s="54"/>
      <c r="H170" s="51">
        <v>2167</v>
      </c>
      <c r="I170" s="55">
        <v>2000</v>
      </c>
      <c r="J170" s="55"/>
      <c r="K170" s="55"/>
      <c r="L170" s="55">
        <v>3500</v>
      </c>
      <c r="M170" s="55">
        <v>1250</v>
      </c>
      <c r="N170" s="55"/>
      <c r="O170" s="55">
        <v>1500</v>
      </c>
      <c r="P170" s="55">
        <v>2550</v>
      </c>
      <c r="Q170" s="55"/>
      <c r="R170" s="55"/>
      <c r="S170" s="55">
        <v>3200</v>
      </c>
      <c r="T170" s="55">
        <v>1000</v>
      </c>
      <c r="U170" s="55"/>
      <c r="V170" s="55">
        <v>1500</v>
      </c>
      <c r="W170" s="55">
        <v>2050</v>
      </c>
      <c r="X170" s="55"/>
      <c r="Y170" s="55"/>
      <c r="Z170" s="55">
        <v>3250</v>
      </c>
      <c r="AA170" s="55">
        <v>500</v>
      </c>
      <c r="AB170" s="55"/>
      <c r="AC170" s="55">
        <v>2200</v>
      </c>
      <c r="AD170" s="55">
        <v>2000</v>
      </c>
      <c r="AE170" s="55"/>
      <c r="AF170" s="55"/>
      <c r="AG170" s="55"/>
      <c r="AH170" s="55">
        <v>3750</v>
      </c>
      <c r="AI170" s="55"/>
      <c r="AJ170" s="55">
        <v>5500</v>
      </c>
      <c r="AK170" s="55">
        <v>500</v>
      </c>
      <c r="AL170" s="55"/>
      <c r="AM170" s="55"/>
      <c r="AN170" s="56">
        <f t="shared" si="16"/>
        <v>36250</v>
      </c>
      <c r="AO170" s="57">
        <f t="shared" si="15"/>
        <v>161225</v>
      </c>
      <c r="AP170" s="58">
        <f t="shared" si="12"/>
        <v>554614</v>
      </c>
    </row>
    <row r="171" spans="1:42" ht="21.75" customHeight="1" x14ac:dyDescent="0.25">
      <c r="A171" s="61" t="s">
        <v>101</v>
      </c>
      <c r="B171" s="50">
        <v>25.2</v>
      </c>
      <c r="C171" s="51">
        <v>0</v>
      </c>
      <c r="D171" s="52" t="s">
        <v>899</v>
      </c>
      <c r="E171" s="53">
        <v>45211</v>
      </c>
      <c r="F171" s="53">
        <v>45211</v>
      </c>
      <c r="G171" s="54">
        <v>2650</v>
      </c>
      <c r="H171" s="51">
        <v>8979</v>
      </c>
      <c r="I171" s="55"/>
      <c r="J171" s="55"/>
      <c r="K171" s="55"/>
      <c r="L171" s="55">
        <v>60</v>
      </c>
      <c r="M171" s="55"/>
      <c r="N171" s="55"/>
      <c r="O171" s="55">
        <v>80</v>
      </c>
      <c r="P171" s="55"/>
      <c r="Q171" s="55"/>
      <c r="R171" s="55"/>
      <c r="S171" s="55">
        <v>60</v>
      </c>
      <c r="T171" s="55"/>
      <c r="U171" s="55"/>
      <c r="V171" s="55">
        <v>160</v>
      </c>
      <c r="W171" s="55"/>
      <c r="X171" s="55"/>
      <c r="Y171" s="55"/>
      <c r="Z171" s="55">
        <v>120</v>
      </c>
      <c r="AA171" s="55"/>
      <c r="AB171" s="55"/>
      <c r="AC171" s="55">
        <v>60</v>
      </c>
      <c r="AD171" s="55"/>
      <c r="AE171" s="55"/>
      <c r="AF171" s="55"/>
      <c r="AG171" s="55"/>
      <c r="AH171" s="55">
        <v>60</v>
      </c>
      <c r="AI171" s="55"/>
      <c r="AJ171" s="55">
        <v>60</v>
      </c>
      <c r="AK171" s="55">
        <v>60</v>
      </c>
      <c r="AL171" s="55"/>
      <c r="AM171" s="55"/>
      <c r="AN171" s="56">
        <f t="shared" si="16"/>
        <v>720</v>
      </c>
      <c r="AO171" s="57">
        <f t="shared" si="15"/>
        <v>1930</v>
      </c>
      <c r="AP171" s="58">
        <f t="shared" si="12"/>
        <v>48636</v>
      </c>
    </row>
    <row r="172" spans="1:42" ht="21.75" customHeight="1" x14ac:dyDescent="0.25">
      <c r="A172" s="49" t="s">
        <v>102</v>
      </c>
      <c r="B172" s="50">
        <v>230</v>
      </c>
      <c r="C172" s="51">
        <v>10</v>
      </c>
      <c r="D172" s="52" t="s">
        <v>653</v>
      </c>
      <c r="E172" s="53">
        <v>45020</v>
      </c>
      <c r="F172" s="53">
        <v>45020</v>
      </c>
      <c r="G172" s="51"/>
      <c r="H172" s="51">
        <v>1105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6">
        <f t="shared" si="16"/>
        <v>0</v>
      </c>
      <c r="AO172" s="57">
        <f t="shared" si="15"/>
        <v>10</v>
      </c>
      <c r="AP172" s="58">
        <f t="shared" si="12"/>
        <v>2300</v>
      </c>
    </row>
    <row r="173" spans="1:42" ht="21.75" customHeight="1" x14ac:dyDescent="0.25">
      <c r="A173" s="49" t="s">
        <v>662</v>
      </c>
      <c r="B173" s="50">
        <v>57.24</v>
      </c>
      <c r="C173" s="51">
        <v>40</v>
      </c>
      <c r="D173" s="52" t="s">
        <v>411</v>
      </c>
      <c r="E173" s="53">
        <v>45058</v>
      </c>
      <c r="F173" s="53">
        <v>45058</v>
      </c>
      <c r="G173" s="51"/>
      <c r="H173" s="51">
        <v>1400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6">
        <f t="shared" si="16"/>
        <v>0</v>
      </c>
      <c r="AO173" s="57">
        <f t="shared" si="15"/>
        <v>40</v>
      </c>
      <c r="AP173" s="58">
        <f t="shared" si="12"/>
        <v>2289.6</v>
      </c>
    </row>
    <row r="174" spans="1:42" ht="21.75" customHeight="1" x14ac:dyDescent="0.25">
      <c r="A174" s="49" t="s">
        <v>423</v>
      </c>
      <c r="B174" s="50"/>
      <c r="C174" s="51">
        <v>20</v>
      </c>
      <c r="D174" s="52"/>
      <c r="E174" s="53"/>
      <c r="F174" s="53"/>
      <c r="G174" s="51"/>
      <c r="H174" s="51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6">
        <f t="shared" si="16"/>
        <v>0</v>
      </c>
      <c r="AO174" s="57">
        <f t="shared" si="15"/>
        <v>20</v>
      </c>
      <c r="AP174" s="58">
        <f t="shared" si="12"/>
        <v>0</v>
      </c>
    </row>
    <row r="175" spans="1:42" ht="21.75" customHeight="1" x14ac:dyDescent="0.25">
      <c r="A175" s="49" t="s">
        <v>103</v>
      </c>
      <c r="B175" s="50">
        <v>16.8</v>
      </c>
      <c r="C175" s="51">
        <v>0</v>
      </c>
      <c r="D175" s="52" t="s">
        <v>760</v>
      </c>
      <c r="E175" s="53">
        <v>45211</v>
      </c>
      <c r="F175" s="53">
        <v>45211</v>
      </c>
      <c r="G175" s="51"/>
      <c r="H175" s="51">
        <v>11865</v>
      </c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6">
        <f t="shared" si="16"/>
        <v>0</v>
      </c>
      <c r="AO175" s="57">
        <f t="shared" si="15"/>
        <v>0</v>
      </c>
      <c r="AP175" s="58">
        <f t="shared" si="12"/>
        <v>0</v>
      </c>
    </row>
    <row r="176" spans="1:42" ht="21.75" customHeight="1" x14ac:dyDescent="0.25">
      <c r="A176" s="49" t="s">
        <v>104</v>
      </c>
      <c r="B176" s="50">
        <v>11.59</v>
      </c>
      <c r="C176" s="51">
        <v>2720</v>
      </c>
      <c r="D176" s="52" t="s">
        <v>659</v>
      </c>
      <c r="E176" s="53">
        <v>45058</v>
      </c>
      <c r="F176" s="53">
        <v>45058</v>
      </c>
      <c r="G176" s="51"/>
      <c r="H176" s="51">
        <v>9042</v>
      </c>
      <c r="I176" s="55"/>
      <c r="J176" s="55"/>
      <c r="K176" s="55"/>
      <c r="L176" s="55">
        <v>100</v>
      </c>
      <c r="M176" s="55"/>
      <c r="N176" s="55"/>
      <c r="O176" s="55"/>
      <c r="P176" s="55"/>
      <c r="Q176" s="55"/>
      <c r="R176" s="55"/>
      <c r="S176" s="55">
        <v>200</v>
      </c>
      <c r="T176" s="55"/>
      <c r="U176" s="55"/>
      <c r="V176" s="55">
        <v>300</v>
      </c>
      <c r="W176" s="55"/>
      <c r="X176" s="55"/>
      <c r="Y176" s="55"/>
      <c r="Z176" s="55">
        <v>300</v>
      </c>
      <c r="AA176" s="55"/>
      <c r="AB176" s="55"/>
      <c r="AC176" s="55">
        <v>300</v>
      </c>
      <c r="AD176" s="55"/>
      <c r="AE176" s="55"/>
      <c r="AF176" s="55"/>
      <c r="AG176" s="55"/>
      <c r="AH176" s="55">
        <v>100</v>
      </c>
      <c r="AI176" s="55"/>
      <c r="AJ176" s="55">
        <v>100</v>
      </c>
      <c r="AK176" s="55"/>
      <c r="AL176" s="55"/>
      <c r="AM176" s="55"/>
      <c r="AN176" s="56">
        <f t="shared" si="16"/>
        <v>1400</v>
      </c>
      <c r="AO176" s="57">
        <f t="shared" si="15"/>
        <v>1320</v>
      </c>
      <c r="AP176" s="58">
        <f t="shared" si="12"/>
        <v>15298.8</v>
      </c>
    </row>
    <row r="177" spans="1:42" ht="18" customHeight="1" x14ac:dyDescent="0.25">
      <c r="A177" s="49" t="s">
        <v>105</v>
      </c>
      <c r="B177" s="50"/>
      <c r="C177" s="51">
        <v>72</v>
      </c>
      <c r="D177" s="52"/>
      <c r="E177" s="53"/>
      <c r="F177" s="53"/>
      <c r="G177" s="51"/>
      <c r="H177" s="51"/>
      <c r="I177" s="55"/>
      <c r="J177" s="55"/>
      <c r="K177" s="55"/>
      <c r="L177" s="55"/>
      <c r="M177" s="55"/>
      <c r="N177" s="55"/>
      <c r="O177" s="55">
        <v>200</v>
      </c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6">
        <f t="shared" si="16"/>
        <v>200</v>
      </c>
      <c r="AO177" s="57">
        <f t="shared" si="15"/>
        <v>-128</v>
      </c>
      <c r="AP177" s="58">
        <f t="shared" si="12"/>
        <v>0</v>
      </c>
    </row>
    <row r="178" spans="1:42" ht="21.75" customHeight="1" x14ac:dyDescent="0.25">
      <c r="A178" s="49" t="s">
        <v>106</v>
      </c>
      <c r="B178" s="50">
        <v>159.99</v>
      </c>
      <c r="C178" s="51">
        <v>90</v>
      </c>
      <c r="D178" s="52" t="s">
        <v>411</v>
      </c>
      <c r="E178" s="53">
        <v>45211</v>
      </c>
      <c r="F178" s="53">
        <v>45211</v>
      </c>
      <c r="G178" s="51"/>
      <c r="H178" s="51">
        <v>9338</v>
      </c>
      <c r="I178" s="55"/>
      <c r="J178" s="55"/>
      <c r="K178" s="55"/>
      <c r="L178" s="55">
        <v>4</v>
      </c>
      <c r="M178" s="55"/>
      <c r="N178" s="55"/>
      <c r="O178" s="55"/>
      <c r="P178" s="55"/>
      <c r="Q178" s="55"/>
      <c r="R178" s="55"/>
      <c r="S178" s="55">
        <v>4</v>
      </c>
      <c r="T178" s="55"/>
      <c r="U178" s="55"/>
      <c r="V178" s="55">
        <v>2</v>
      </c>
      <c r="W178" s="55"/>
      <c r="X178" s="55"/>
      <c r="Y178" s="55"/>
      <c r="Z178" s="55"/>
      <c r="AA178" s="55"/>
      <c r="AB178" s="55"/>
      <c r="AC178" s="55">
        <v>3</v>
      </c>
      <c r="AD178" s="55"/>
      <c r="AE178" s="55"/>
      <c r="AF178" s="55"/>
      <c r="AG178" s="55"/>
      <c r="AH178" s="55"/>
      <c r="AI178" s="55"/>
      <c r="AJ178" s="55">
        <v>5</v>
      </c>
      <c r="AK178" s="55"/>
      <c r="AL178" s="55"/>
      <c r="AM178" s="55"/>
      <c r="AN178" s="56">
        <f t="shared" si="16"/>
        <v>18</v>
      </c>
      <c r="AO178" s="57">
        <f t="shared" si="15"/>
        <v>72</v>
      </c>
      <c r="AP178" s="58">
        <f t="shared" si="12"/>
        <v>11519.28</v>
      </c>
    </row>
    <row r="179" spans="1:42" ht="21.75" customHeight="1" x14ac:dyDescent="0.25">
      <c r="A179" s="49" t="s">
        <v>426</v>
      </c>
      <c r="B179" s="50"/>
      <c r="C179" s="51">
        <v>20</v>
      </c>
      <c r="D179" s="52"/>
      <c r="E179" s="53"/>
      <c r="F179" s="53"/>
      <c r="G179" s="51"/>
      <c r="H179" s="51">
        <v>499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6">
        <f t="shared" si="16"/>
        <v>0</v>
      </c>
      <c r="AO179" s="57">
        <f t="shared" si="15"/>
        <v>20</v>
      </c>
      <c r="AP179" s="58">
        <f t="shared" si="12"/>
        <v>0</v>
      </c>
    </row>
    <row r="180" spans="1:42" ht="21.75" customHeight="1" x14ac:dyDescent="0.25">
      <c r="A180" s="49" t="s">
        <v>107</v>
      </c>
      <c r="B180" s="50">
        <v>80</v>
      </c>
      <c r="C180" s="51">
        <v>452</v>
      </c>
      <c r="D180" s="52"/>
      <c r="E180" s="53"/>
      <c r="F180" s="53"/>
      <c r="G180" s="51"/>
      <c r="H180" s="51">
        <v>744</v>
      </c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6">
        <f t="shared" si="16"/>
        <v>0</v>
      </c>
      <c r="AO180" s="57">
        <f t="shared" si="15"/>
        <v>452</v>
      </c>
      <c r="AP180" s="58">
        <f t="shared" si="12"/>
        <v>36160</v>
      </c>
    </row>
    <row r="181" spans="1:42" ht="21.75" customHeight="1" x14ac:dyDescent="0.25">
      <c r="A181" s="49" t="s">
        <v>108</v>
      </c>
      <c r="B181" s="50">
        <v>39</v>
      </c>
      <c r="C181" s="51">
        <v>0</v>
      </c>
      <c r="D181" s="52" t="s">
        <v>651</v>
      </c>
      <c r="E181" s="53">
        <v>45014</v>
      </c>
      <c r="F181" s="53">
        <v>45014</v>
      </c>
      <c r="G181" s="51"/>
      <c r="H181" s="51">
        <v>11363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6">
        <f t="shared" si="16"/>
        <v>0</v>
      </c>
      <c r="AO181" s="57">
        <f t="shared" si="15"/>
        <v>0</v>
      </c>
      <c r="AP181" s="58">
        <f t="shared" si="12"/>
        <v>0</v>
      </c>
    </row>
    <row r="182" spans="1:42" ht="21.75" customHeight="1" x14ac:dyDescent="0.25">
      <c r="A182" s="59" t="s">
        <v>428</v>
      </c>
      <c r="B182" s="50">
        <v>950</v>
      </c>
      <c r="C182" s="51">
        <v>0</v>
      </c>
      <c r="D182" s="52" t="s">
        <v>650</v>
      </c>
      <c r="E182" s="53">
        <v>45014</v>
      </c>
      <c r="F182" s="53">
        <v>45014</v>
      </c>
      <c r="G182" s="51"/>
      <c r="H182" s="51">
        <v>11364</v>
      </c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6">
        <f t="shared" si="16"/>
        <v>0</v>
      </c>
      <c r="AO182" s="57">
        <f t="shared" ref="AO182:AO213" si="17">C182+G182-AN182</f>
        <v>0</v>
      </c>
      <c r="AP182" s="58">
        <f t="shared" si="12"/>
        <v>0</v>
      </c>
    </row>
    <row r="183" spans="1:42" ht="21.75" customHeight="1" x14ac:dyDescent="0.25">
      <c r="A183" s="49" t="s">
        <v>109</v>
      </c>
      <c r="B183" s="50">
        <v>1</v>
      </c>
      <c r="C183" s="51">
        <v>0</v>
      </c>
      <c r="D183" s="52" t="s">
        <v>411</v>
      </c>
      <c r="E183" s="53">
        <v>45093</v>
      </c>
      <c r="F183" s="53">
        <v>45093</v>
      </c>
      <c r="G183" s="51"/>
      <c r="H183" s="51">
        <v>9592</v>
      </c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6">
        <f t="shared" si="16"/>
        <v>0</v>
      </c>
      <c r="AO183" s="57">
        <f t="shared" si="17"/>
        <v>0</v>
      </c>
      <c r="AP183" s="58">
        <f t="shared" si="12"/>
        <v>0</v>
      </c>
    </row>
    <row r="184" spans="1:42" ht="21.75" customHeight="1" x14ac:dyDescent="0.25">
      <c r="A184" s="49" t="s">
        <v>110</v>
      </c>
      <c r="B184" s="50">
        <v>34.49</v>
      </c>
      <c r="C184" s="51">
        <v>1204</v>
      </c>
      <c r="D184" s="52" t="s">
        <v>411</v>
      </c>
      <c r="E184" s="53">
        <v>45251</v>
      </c>
      <c r="F184" s="53">
        <v>45251</v>
      </c>
      <c r="G184" s="51"/>
      <c r="H184" s="51">
        <v>9390</v>
      </c>
      <c r="I184" s="55"/>
      <c r="J184" s="55"/>
      <c r="K184" s="55"/>
      <c r="L184" s="55"/>
      <c r="M184" s="55"/>
      <c r="N184" s="55"/>
      <c r="O184" s="55">
        <v>15</v>
      </c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>
        <v>40</v>
      </c>
      <c r="AA184" s="55"/>
      <c r="AB184" s="55"/>
      <c r="AC184" s="55">
        <v>20</v>
      </c>
      <c r="AD184" s="55"/>
      <c r="AE184" s="55"/>
      <c r="AF184" s="55"/>
      <c r="AG184" s="55"/>
      <c r="AH184" s="55"/>
      <c r="AI184" s="55"/>
      <c r="AJ184" s="55">
        <v>15</v>
      </c>
      <c r="AK184" s="55"/>
      <c r="AL184" s="55"/>
      <c r="AM184" s="55"/>
      <c r="AN184" s="56">
        <f t="shared" si="16"/>
        <v>90</v>
      </c>
      <c r="AO184" s="57">
        <f t="shared" si="17"/>
        <v>1114</v>
      </c>
      <c r="AP184" s="58">
        <f t="shared" si="12"/>
        <v>38421.86</v>
      </c>
    </row>
    <row r="185" spans="1:42" ht="21.75" customHeight="1" x14ac:dyDescent="0.25">
      <c r="A185" s="49" t="s">
        <v>111</v>
      </c>
      <c r="B185" s="50">
        <v>368</v>
      </c>
      <c r="C185" s="51">
        <v>170</v>
      </c>
      <c r="D185" s="52"/>
      <c r="E185" s="53">
        <v>45251</v>
      </c>
      <c r="F185" s="53">
        <v>45251</v>
      </c>
      <c r="G185" s="51"/>
      <c r="H185" s="51">
        <v>6507</v>
      </c>
      <c r="I185" s="55"/>
      <c r="J185" s="55"/>
      <c r="K185" s="55"/>
      <c r="L185" s="55"/>
      <c r="M185" s="55"/>
      <c r="N185" s="55"/>
      <c r="O185" s="55">
        <v>10</v>
      </c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6">
        <f t="shared" si="16"/>
        <v>10</v>
      </c>
      <c r="AO185" s="57">
        <f t="shared" si="17"/>
        <v>160</v>
      </c>
      <c r="AP185" s="58">
        <f t="shared" si="12"/>
        <v>58880</v>
      </c>
    </row>
    <row r="186" spans="1:42" ht="21.75" customHeight="1" x14ac:dyDescent="0.25">
      <c r="A186" s="49" t="s">
        <v>112</v>
      </c>
      <c r="B186" s="50">
        <v>260</v>
      </c>
      <c r="C186" s="51">
        <v>1830</v>
      </c>
      <c r="D186" s="52" t="s">
        <v>669</v>
      </c>
      <c r="E186" s="53">
        <v>45251</v>
      </c>
      <c r="F186" s="53">
        <v>45251</v>
      </c>
      <c r="G186" s="51"/>
      <c r="H186" s="51">
        <v>6506</v>
      </c>
      <c r="I186" s="55"/>
      <c r="J186" s="55"/>
      <c r="K186" s="55"/>
      <c r="L186" s="55">
        <v>15</v>
      </c>
      <c r="M186" s="55"/>
      <c r="N186" s="55"/>
      <c r="O186" s="55">
        <v>10</v>
      </c>
      <c r="P186" s="55"/>
      <c r="Q186" s="55"/>
      <c r="R186" s="55"/>
      <c r="S186" s="55">
        <v>15</v>
      </c>
      <c r="T186" s="55"/>
      <c r="U186" s="55"/>
      <c r="V186" s="55">
        <v>5</v>
      </c>
      <c r="W186" s="55"/>
      <c r="X186" s="55"/>
      <c r="Y186" s="55"/>
      <c r="Z186" s="55">
        <v>10</v>
      </c>
      <c r="AA186" s="55"/>
      <c r="AB186" s="55"/>
      <c r="AC186" s="55">
        <v>15</v>
      </c>
      <c r="AD186" s="55"/>
      <c r="AE186" s="55"/>
      <c r="AF186" s="55"/>
      <c r="AG186" s="55"/>
      <c r="AH186" s="55"/>
      <c r="AI186" s="55"/>
      <c r="AJ186" s="55">
        <v>20</v>
      </c>
      <c r="AK186" s="55"/>
      <c r="AL186" s="55"/>
      <c r="AM186" s="55"/>
      <c r="AN186" s="56">
        <f t="shared" si="16"/>
        <v>90</v>
      </c>
      <c r="AO186" s="57">
        <f t="shared" si="17"/>
        <v>1740</v>
      </c>
      <c r="AP186" s="58">
        <f t="shared" si="12"/>
        <v>452400</v>
      </c>
    </row>
    <row r="187" spans="1:42" ht="21.75" customHeight="1" x14ac:dyDescent="0.25">
      <c r="A187" s="49" t="s">
        <v>471</v>
      </c>
      <c r="B187" s="50">
        <v>0.9</v>
      </c>
      <c r="C187" s="51">
        <v>620</v>
      </c>
      <c r="D187" s="52" t="s">
        <v>411</v>
      </c>
      <c r="E187" s="53">
        <v>45058</v>
      </c>
      <c r="F187" s="53">
        <v>45058</v>
      </c>
      <c r="G187" s="51"/>
      <c r="H187" s="51">
        <v>1437</v>
      </c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6">
        <f t="shared" si="16"/>
        <v>0</v>
      </c>
      <c r="AO187" s="57">
        <f t="shared" si="17"/>
        <v>620</v>
      </c>
      <c r="AP187" s="58">
        <f t="shared" si="12"/>
        <v>558</v>
      </c>
    </row>
    <row r="188" spans="1:42" ht="21.75" customHeight="1" x14ac:dyDescent="0.25">
      <c r="A188" s="49" t="s">
        <v>113</v>
      </c>
      <c r="B188" s="50">
        <v>1.1000000000000001</v>
      </c>
      <c r="C188" s="51">
        <v>100</v>
      </c>
      <c r="D188" s="52" t="s">
        <v>411</v>
      </c>
      <c r="E188" s="53">
        <v>44946</v>
      </c>
      <c r="F188" s="53">
        <v>44946</v>
      </c>
      <c r="G188" s="51"/>
      <c r="H188" s="51">
        <v>1438</v>
      </c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6">
        <f t="shared" si="16"/>
        <v>0</v>
      </c>
      <c r="AO188" s="57">
        <f t="shared" si="17"/>
        <v>100</v>
      </c>
      <c r="AP188" s="58">
        <f t="shared" si="12"/>
        <v>110.00000000000001</v>
      </c>
    </row>
    <row r="189" spans="1:42" ht="21.75" customHeight="1" x14ac:dyDescent="0.25">
      <c r="A189" s="49" t="s">
        <v>114</v>
      </c>
      <c r="B189" s="50"/>
      <c r="C189" s="51">
        <v>2898</v>
      </c>
      <c r="D189" s="52"/>
      <c r="E189" s="53"/>
      <c r="F189" s="53"/>
      <c r="G189" s="51"/>
      <c r="H189" s="51">
        <v>775</v>
      </c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6">
        <f t="shared" si="16"/>
        <v>0</v>
      </c>
      <c r="AO189" s="57">
        <f t="shared" si="17"/>
        <v>2898</v>
      </c>
      <c r="AP189" s="58">
        <f t="shared" si="12"/>
        <v>0</v>
      </c>
    </row>
    <row r="190" spans="1:42" ht="21.75" customHeight="1" x14ac:dyDescent="0.25">
      <c r="A190" s="49" t="s">
        <v>115</v>
      </c>
      <c r="B190" s="50">
        <v>23.11</v>
      </c>
      <c r="C190" s="51">
        <v>100</v>
      </c>
      <c r="D190" s="52" t="s">
        <v>437</v>
      </c>
      <c r="E190" s="53">
        <v>44713</v>
      </c>
      <c r="F190" s="53">
        <v>44713</v>
      </c>
      <c r="G190" s="51"/>
      <c r="H190" s="51">
        <v>771</v>
      </c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6">
        <f t="shared" si="16"/>
        <v>0</v>
      </c>
      <c r="AO190" s="57">
        <f t="shared" si="17"/>
        <v>100</v>
      </c>
      <c r="AP190" s="58">
        <f t="shared" si="12"/>
        <v>2311</v>
      </c>
    </row>
    <row r="191" spans="1:42" ht="21.75" customHeight="1" x14ac:dyDescent="0.25">
      <c r="A191" s="49" t="s">
        <v>116</v>
      </c>
      <c r="B191" s="50">
        <v>1.4</v>
      </c>
      <c r="C191" s="51">
        <v>1000</v>
      </c>
      <c r="D191" s="52" t="s">
        <v>411</v>
      </c>
      <c r="E191" s="53">
        <v>45058</v>
      </c>
      <c r="F191" s="53">
        <v>45058</v>
      </c>
      <c r="G191" s="51"/>
      <c r="H191" s="51">
        <v>9772</v>
      </c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>
        <v>100</v>
      </c>
      <c r="AI191" s="55"/>
      <c r="AJ191" s="55"/>
      <c r="AK191" s="55"/>
      <c r="AL191" s="55"/>
      <c r="AM191" s="55"/>
      <c r="AN191" s="56">
        <v>200</v>
      </c>
      <c r="AO191" s="57">
        <f t="shared" si="17"/>
        <v>800</v>
      </c>
      <c r="AP191" s="58">
        <f t="shared" si="12"/>
        <v>1120</v>
      </c>
    </row>
    <row r="192" spans="1:42" ht="21.75" customHeight="1" x14ac:dyDescent="0.25">
      <c r="A192" s="49" t="s">
        <v>117</v>
      </c>
      <c r="B192" s="50">
        <v>0.41</v>
      </c>
      <c r="C192" s="51">
        <v>4050</v>
      </c>
      <c r="D192" s="52" t="s">
        <v>411</v>
      </c>
      <c r="E192" s="53">
        <v>45251</v>
      </c>
      <c r="F192" s="53">
        <v>45251</v>
      </c>
      <c r="G192" s="51"/>
      <c r="H192" s="51">
        <v>9392</v>
      </c>
      <c r="I192" s="55"/>
      <c r="J192" s="55"/>
      <c r="K192" s="55"/>
      <c r="L192" s="55">
        <v>100</v>
      </c>
      <c r="M192" s="55"/>
      <c r="N192" s="55"/>
      <c r="O192" s="55"/>
      <c r="P192" s="55"/>
      <c r="Q192" s="55"/>
      <c r="R192" s="55"/>
      <c r="S192" s="55">
        <v>100</v>
      </c>
      <c r="T192" s="55"/>
      <c r="U192" s="55"/>
      <c r="V192" s="55">
        <v>100</v>
      </c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>
        <v>100</v>
      </c>
      <c r="AI192" s="55"/>
      <c r="AJ192" s="55"/>
      <c r="AK192" s="55"/>
      <c r="AL192" s="55"/>
      <c r="AM192" s="55"/>
      <c r="AN192" s="56">
        <f t="shared" ref="AN192:AN223" si="18">I192+J192+K192+L192+M192+N192+O192+P192+Q192+R192+S192+T192+U192+V192+W192+X192+Y192+Z192+AA192+AB192+AC192+AD192+AE192+AF192+AG192+AH192+AI192+AJ192+AK192+AL192+AM192</f>
        <v>400</v>
      </c>
      <c r="AO192" s="57">
        <f t="shared" si="17"/>
        <v>3650</v>
      </c>
      <c r="AP192" s="58">
        <f t="shared" si="12"/>
        <v>1496.5</v>
      </c>
    </row>
    <row r="193" spans="1:42" ht="21.75" customHeight="1" x14ac:dyDescent="0.25">
      <c r="A193" s="61" t="s">
        <v>530</v>
      </c>
      <c r="B193" s="66">
        <v>181.34</v>
      </c>
      <c r="C193" s="51">
        <v>1212</v>
      </c>
      <c r="D193" s="68" t="s">
        <v>885</v>
      </c>
      <c r="E193" s="53">
        <v>45251</v>
      </c>
      <c r="F193" s="53">
        <v>45251</v>
      </c>
      <c r="G193" s="69"/>
      <c r="H193" s="69">
        <v>9517</v>
      </c>
      <c r="I193" s="69"/>
      <c r="J193" s="55"/>
      <c r="K193" s="55"/>
      <c r="L193" s="55">
        <v>50</v>
      </c>
      <c r="M193" s="55"/>
      <c r="N193" s="55"/>
      <c r="O193" s="55">
        <v>40</v>
      </c>
      <c r="P193" s="55"/>
      <c r="Q193" s="55"/>
      <c r="R193" s="55"/>
      <c r="S193" s="55">
        <v>40</v>
      </c>
      <c r="T193" s="55"/>
      <c r="U193" s="55"/>
      <c r="V193" s="55"/>
      <c r="W193" s="55"/>
      <c r="X193" s="55"/>
      <c r="Y193" s="55"/>
      <c r="Z193" s="55">
        <v>60</v>
      </c>
      <c r="AA193" s="55"/>
      <c r="AB193" s="55"/>
      <c r="AC193" s="55">
        <v>50</v>
      </c>
      <c r="AD193" s="55"/>
      <c r="AE193" s="55"/>
      <c r="AF193" s="55"/>
      <c r="AG193" s="55"/>
      <c r="AH193" s="55"/>
      <c r="AI193" s="55"/>
      <c r="AJ193" s="55">
        <v>20</v>
      </c>
      <c r="AK193" s="55"/>
      <c r="AL193" s="55"/>
      <c r="AM193" s="55"/>
      <c r="AN193" s="56">
        <f t="shared" si="18"/>
        <v>260</v>
      </c>
      <c r="AO193" s="57">
        <f t="shared" si="17"/>
        <v>952</v>
      </c>
      <c r="AP193" s="58">
        <f t="shared" si="12"/>
        <v>172635.68</v>
      </c>
    </row>
    <row r="194" spans="1:42" ht="21.75" customHeight="1" x14ac:dyDescent="0.25">
      <c r="A194" s="49" t="s">
        <v>383</v>
      </c>
      <c r="B194" s="50">
        <v>1.3</v>
      </c>
      <c r="C194" s="51">
        <v>1350</v>
      </c>
      <c r="D194" s="52" t="s">
        <v>411</v>
      </c>
      <c r="E194" s="53">
        <v>45093</v>
      </c>
      <c r="F194" s="53">
        <v>45093</v>
      </c>
      <c r="G194" s="51"/>
      <c r="H194" s="51">
        <v>1661</v>
      </c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>
        <v>50</v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6">
        <f t="shared" si="18"/>
        <v>50</v>
      </c>
      <c r="AO194" s="57">
        <f t="shared" si="17"/>
        <v>1300</v>
      </c>
      <c r="AP194" s="58">
        <f t="shared" si="12"/>
        <v>1690</v>
      </c>
    </row>
    <row r="195" spans="1:42" ht="21.75" customHeight="1" x14ac:dyDescent="0.25">
      <c r="A195" s="49" t="s">
        <v>118</v>
      </c>
      <c r="B195" s="50"/>
      <c r="C195" s="51">
        <v>0</v>
      </c>
      <c r="D195" s="52"/>
      <c r="E195" s="53"/>
      <c r="F195" s="53"/>
      <c r="G195" s="51"/>
      <c r="H195" s="51">
        <v>11715</v>
      </c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6">
        <f t="shared" si="18"/>
        <v>0</v>
      </c>
      <c r="AO195" s="57">
        <f t="shared" si="17"/>
        <v>0</v>
      </c>
      <c r="AP195" s="58">
        <f t="shared" ref="AP195:AP257" si="19">B195*AO195</f>
        <v>0</v>
      </c>
    </row>
    <row r="196" spans="1:42" ht="21.75" customHeight="1" x14ac:dyDescent="0.25">
      <c r="A196" s="49" t="s">
        <v>565</v>
      </c>
      <c r="B196" s="50">
        <v>142.80000000000001</v>
      </c>
      <c r="C196" s="51">
        <v>678</v>
      </c>
      <c r="D196" s="52" t="s">
        <v>566</v>
      </c>
      <c r="E196" s="53">
        <v>45251</v>
      </c>
      <c r="F196" s="53">
        <v>45251</v>
      </c>
      <c r="G196" s="51"/>
      <c r="H196" s="51">
        <v>9222</v>
      </c>
      <c r="I196" s="55"/>
      <c r="J196" s="55"/>
      <c r="K196" s="55"/>
      <c r="L196" s="55">
        <v>10</v>
      </c>
      <c r="M196" s="55"/>
      <c r="N196" s="55"/>
      <c r="O196" s="55"/>
      <c r="P196" s="55"/>
      <c r="Q196" s="55"/>
      <c r="R196" s="55"/>
      <c r="S196" s="55">
        <v>10</v>
      </c>
      <c r="T196" s="55"/>
      <c r="U196" s="55"/>
      <c r="V196" s="55">
        <v>10</v>
      </c>
      <c r="W196" s="55"/>
      <c r="X196" s="55"/>
      <c r="Y196" s="55"/>
      <c r="Z196" s="55">
        <v>10</v>
      </c>
      <c r="AA196" s="55"/>
      <c r="AB196" s="55"/>
      <c r="AC196" s="55">
        <v>10</v>
      </c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6">
        <f t="shared" si="18"/>
        <v>50</v>
      </c>
      <c r="AO196" s="57">
        <f t="shared" si="17"/>
        <v>628</v>
      </c>
      <c r="AP196" s="58">
        <f t="shared" si="19"/>
        <v>89678.400000000009</v>
      </c>
    </row>
    <row r="197" spans="1:42" ht="23.25" customHeight="1" x14ac:dyDescent="0.25">
      <c r="A197" s="49" t="s">
        <v>119</v>
      </c>
      <c r="B197" s="50">
        <v>126</v>
      </c>
      <c r="C197" s="51">
        <v>80</v>
      </c>
      <c r="D197" s="52" t="s">
        <v>411</v>
      </c>
      <c r="E197" s="53">
        <v>45211</v>
      </c>
      <c r="F197" s="53">
        <v>45211</v>
      </c>
      <c r="G197" s="51"/>
      <c r="H197" s="51">
        <v>1641</v>
      </c>
      <c r="I197" s="55"/>
      <c r="J197" s="55"/>
      <c r="K197" s="55"/>
      <c r="L197" s="55">
        <v>10</v>
      </c>
      <c r="M197" s="55"/>
      <c r="N197" s="55"/>
      <c r="O197" s="55"/>
      <c r="P197" s="55"/>
      <c r="Q197" s="55"/>
      <c r="R197" s="55"/>
      <c r="S197" s="55">
        <v>10</v>
      </c>
      <c r="T197" s="55"/>
      <c r="U197" s="55"/>
      <c r="V197" s="55">
        <v>10</v>
      </c>
      <c r="W197" s="55"/>
      <c r="X197" s="55"/>
      <c r="Y197" s="55"/>
      <c r="Z197" s="55">
        <v>10</v>
      </c>
      <c r="AA197" s="55"/>
      <c r="AB197" s="55"/>
      <c r="AC197" s="55">
        <v>20</v>
      </c>
      <c r="AD197" s="55"/>
      <c r="AE197" s="55"/>
      <c r="AF197" s="55"/>
      <c r="AG197" s="55"/>
      <c r="AH197" s="55"/>
      <c r="AI197" s="55"/>
      <c r="AJ197" s="55">
        <v>10</v>
      </c>
      <c r="AK197" s="55"/>
      <c r="AL197" s="55"/>
      <c r="AM197" s="55"/>
      <c r="AN197" s="56">
        <f t="shared" si="18"/>
        <v>70</v>
      </c>
      <c r="AO197" s="57">
        <f t="shared" si="17"/>
        <v>10</v>
      </c>
      <c r="AP197" s="58">
        <f t="shared" si="19"/>
        <v>1260</v>
      </c>
    </row>
    <row r="198" spans="1:42" ht="19.5" customHeight="1" x14ac:dyDescent="0.25">
      <c r="A198" s="70" t="s">
        <v>642</v>
      </c>
      <c r="B198" s="50">
        <v>246</v>
      </c>
      <c r="C198" s="51">
        <v>0</v>
      </c>
      <c r="D198" s="52" t="s">
        <v>514</v>
      </c>
      <c r="E198" s="53">
        <v>45000</v>
      </c>
      <c r="F198" s="53">
        <v>45000</v>
      </c>
      <c r="G198" s="51"/>
      <c r="H198" s="51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6">
        <f t="shared" si="18"/>
        <v>0</v>
      </c>
      <c r="AO198" s="57">
        <f t="shared" si="17"/>
        <v>0</v>
      </c>
      <c r="AP198" s="58">
        <f t="shared" si="19"/>
        <v>0</v>
      </c>
    </row>
    <row r="199" spans="1:42" ht="21.75" customHeight="1" x14ac:dyDescent="0.25">
      <c r="A199" s="49" t="s">
        <v>120</v>
      </c>
      <c r="B199" s="50">
        <v>118.8</v>
      </c>
      <c r="C199" s="51">
        <v>43</v>
      </c>
      <c r="D199" s="52" t="s">
        <v>550</v>
      </c>
      <c r="E199" s="53">
        <v>45211</v>
      </c>
      <c r="F199" s="53">
        <v>45211</v>
      </c>
      <c r="G199" s="51"/>
      <c r="H199" s="51">
        <v>10239</v>
      </c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6">
        <f t="shared" si="18"/>
        <v>0</v>
      </c>
      <c r="AO199" s="57">
        <f t="shared" si="17"/>
        <v>43</v>
      </c>
      <c r="AP199" s="58">
        <f t="shared" si="19"/>
        <v>5108.3999999999996</v>
      </c>
    </row>
    <row r="200" spans="1:42" ht="21.75" customHeight="1" x14ac:dyDescent="0.25">
      <c r="A200" s="49" t="s">
        <v>121</v>
      </c>
      <c r="B200" s="50">
        <v>8.16</v>
      </c>
      <c r="C200" s="51">
        <v>1960</v>
      </c>
      <c r="D200" s="52" t="s">
        <v>411</v>
      </c>
      <c r="E200" s="53">
        <v>45093</v>
      </c>
      <c r="F200" s="53">
        <v>45093</v>
      </c>
      <c r="G200" s="51"/>
      <c r="H200" s="51">
        <v>1414</v>
      </c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>
        <v>30</v>
      </c>
      <c r="AA200" s="55"/>
      <c r="AB200" s="55"/>
      <c r="AC200" s="55"/>
      <c r="AD200" s="55"/>
      <c r="AE200" s="55"/>
      <c r="AF200" s="55"/>
      <c r="AG200" s="55"/>
      <c r="AH200" s="55">
        <v>30</v>
      </c>
      <c r="AI200" s="55"/>
      <c r="AJ200" s="55"/>
      <c r="AK200" s="55"/>
      <c r="AL200" s="55"/>
      <c r="AM200" s="55"/>
      <c r="AN200" s="56">
        <f t="shared" si="18"/>
        <v>60</v>
      </c>
      <c r="AO200" s="57">
        <f t="shared" si="17"/>
        <v>1900</v>
      </c>
      <c r="AP200" s="58">
        <f t="shared" si="19"/>
        <v>15504</v>
      </c>
    </row>
    <row r="201" spans="1:42" ht="21.75" customHeight="1" x14ac:dyDescent="0.25">
      <c r="A201" s="67" t="s">
        <v>396</v>
      </c>
      <c r="B201" s="50">
        <v>0.17</v>
      </c>
      <c r="C201" s="51">
        <v>1100</v>
      </c>
      <c r="D201" s="52" t="s">
        <v>411</v>
      </c>
      <c r="E201" s="53"/>
      <c r="F201" s="53"/>
      <c r="G201" s="51"/>
      <c r="H201" s="51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6">
        <f t="shared" si="18"/>
        <v>0</v>
      </c>
      <c r="AO201" s="57">
        <f t="shared" si="17"/>
        <v>1100</v>
      </c>
      <c r="AP201" s="58">
        <f t="shared" si="19"/>
        <v>187</v>
      </c>
    </row>
    <row r="202" spans="1:42" ht="21.75" customHeight="1" x14ac:dyDescent="0.25">
      <c r="A202" s="49" t="s">
        <v>382</v>
      </c>
      <c r="B202" s="50"/>
      <c r="C202" s="51">
        <v>384</v>
      </c>
      <c r="D202" s="52"/>
      <c r="E202" s="53"/>
      <c r="F202" s="53"/>
      <c r="G202" s="51"/>
      <c r="H202" s="51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6">
        <f t="shared" si="18"/>
        <v>0</v>
      </c>
      <c r="AO202" s="57">
        <f t="shared" si="17"/>
        <v>384</v>
      </c>
      <c r="AP202" s="58">
        <f t="shared" si="19"/>
        <v>0</v>
      </c>
    </row>
    <row r="203" spans="1:42" ht="25.5" customHeight="1" x14ac:dyDescent="0.25">
      <c r="A203" s="49" t="s">
        <v>86</v>
      </c>
      <c r="B203" s="50">
        <v>0.72</v>
      </c>
      <c r="C203" s="51">
        <v>2600</v>
      </c>
      <c r="D203" s="52" t="s">
        <v>411</v>
      </c>
      <c r="E203" s="53">
        <v>45093</v>
      </c>
      <c r="F203" s="53">
        <v>45093</v>
      </c>
      <c r="G203" s="51"/>
      <c r="H203" s="51">
        <v>1574</v>
      </c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6">
        <f t="shared" si="18"/>
        <v>0</v>
      </c>
      <c r="AO203" s="57">
        <f t="shared" si="17"/>
        <v>2600</v>
      </c>
      <c r="AP203" s="58">
        <f t="shared" si="19"/>
        <v>1872</v>
      </c>
    </row>
    <row r="204" spans="1:42" ht="21.75" customHeight="1" x14ac:dyDescent="0.25">
      <c r="A204" s="49" t="s">
        <v>606</v>
      </c>
      <c r="B204" s="66">
        <v>12</v>
      </c>
      <c r="C204" s="51">
        <v>0</v>
      </c>
      <c r="D204" s="71" t="s">
        <v>411</v>
      </c>
      <c r="E204" s="53">
        <v>44946</v>
      </c>
      <c r="F204" s="53">
        <v>44946</v>
      </c>
      <c r="G204" s="69"/>
      <c r="H204" s="69">
        <v>10630</v>
      </c>
      <c r="I204" s="69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6">
        <f t="shared" si="18"/>
        <v>0</v>
      </c>
      <c r="AO204" s="57">
        <f t="shared" si="17"/>
        <v>0</v>
      </c>
      <c r="AP204" s="58">
        <f t="shared" si="19"/>
        <v>0</v>
      </c>
    </row>
    <row r="205" spans="1:42" ht="21.75" customHeight="1" x14ac:dyDescent="0.25">
      <c r="A205" s="49" t="s">
        <v>123</v>
      </c>
      <c r="B205" s="50"/>
      <c r="C205" s="51">
        <v>2131</v>
      </c>
      <c r="D205" s="52"/>
      <c r="E205" s="53"/>
      <c r="F205" s="53"/>
      <c r="G205" s="51"/>
      <c r="H205" s="51">
        <v>827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6">
        <f t="shared" si="18"/>
        <v>0</v>
      </c>
      <c r="AO205" s="57">
        <f t="shared" si="17"/>
        <v>2131</v>
      </c>
      <c r="AP205" s="58">
        <f t="shared" si="19"/>
        <v>0</v>
      </c>
    </row>
    <row r="206" spans="1:42" s="4" customFormat="1" ht="19.5" customHeight="1" x14ac:dyDescent="0.3">
      <c r="A206" s="49" t="s">
        <v>472</v>
      </c>
      <c r="B206" s="50">
        <v>28.99</v>
      </c>
      <c r="C206" s="51">
        <v>12426</v>
      </c>
      <c r="D206" s="52" t="s">
        <v>886</v>
      </c>
      <c r="E206" s="53">
        <v>45251</v>
      </c>
      <c r="F206" s="53">
        <v>45251</v>
      </c>
      <c r="G206" s="54"/>
      <c r="H206" s="51">
        <v>1236</v>
      </c>
      <c r="I206" s="55"/>
      <c r="J206" s="55"/>
      <c r="K206" s="55"/>
      <c r="L206" s="55"/>
      <c r="M206" s="55"/>
      <c r="N206" s="55"/>
      <c r="O206" s="55">
        <v>100</v>
      </c>
      <c r="P206" s="55"/>
      <c r="Q206" s="55"/>
      <c r="R206" s="55"/>
      <c r="S206" s="55">
        <v>100</v>
      </c>
      <c r="T206" s="55"/>
      <c r="U206" s="55"/>
      <c r="V206" s="55"/>
      <c r="W206" s="55"/>
      <c r="X206" s="55"/>
      <c r="Y206" s="55"/>
      <c r="Z206" s="55">
        <v>100</v>
      </c>
      <c r="AA206" s="55"/>
      <c r="AB206" s="55"/>
      <c r="AC206" s="55">
        <v>150</v>
      </c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6">
        <f t="shared" si="18"/>
        <v>450</v>
      </c>
      <c r="AO206" s="57">
        <f t="shared" si="17"/>
        <v>11976</v>
      </c>
      <c r="AP206" s="58">
        <f t="shared" si="19"/>
        <v>347184.24</v>
      </c>
    </row>
    <row r="207" spans="1:42" ht="21.75" customHeight="1" x14ac:dyDescent="0.25">
      <c r="A207" s="49" t="s">
        <v>416</v>
      </c>
      <c r="B207" s="50">
        <v>294</v>
      </c>
      <c r="C207" s="51">
        <v>140</v>
      </c>
      <c r="D207" s="52" t="s">
        <v>758</v>
      </c>
      <c r="E207" s="53" t="s">
        <v>959</v>
      </c>
      <c r="F207" s="53" t="s">
        <v>959</v>
      </c>
      <c r="G207" s="54">
        <v>538</v>
      </c>
      <c r="H207" s="51">
        <v>1358</v>
      </c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>
        <v>50</v>
      </c>
      <c r="AD207" s="55"/>
      <c r="AE207" s="55"/>
      <c r="AF207" s="55"/>
      <c r="AG207" s="55"/>
      <c r="AH207" s="55">
        <v>50</v>
      </c>
      <c r="AI207" s="55"/>
      <c r="AJ207" s="55">
        <v>60</v>
      </c>
      <c r="AK207" s="55"/>
      <c r="AL207" s="55"/>
      <c r="AM207" s="55"/>
      <c r="AN207" s="56">
        <f t="shared" si="18"/>
        <v>160</v>
      </c>
      <c r="AO207" s="57">
        <f t="shared" si="17"/>
        <v>518</v>
      </c>
      <c r="AP207" s="58">
        <f t="shared" si="19"/>
        <v>152292</v>
      </c>
    </row>
    <row r="208" spans="1:42" ht="21.75" customHeight="1" x14ac:dyDescent="0.25">
      <c r="A208" s="49" t="s">
        <v>440</v>
      </c>
      <c r="B208" s="50">
        <v>143.4</v>
      </c>
      <c r="C208" s="51">
        <v>1385</v>
      </c>
      <c r="D208" s="52" t="s">
        <v>411</v>
      </c>
      <c r="E208" s="53">
        <v>45251</v>
      </c>
      <c r="F208" s="53">
        <v>45251</v>
      </c>
      <c r="G208" s="54"/>
      <c r="H208" s="51">
        <v>9754</v>
      </c>
      <c r="I208" s="55"/>
      <c r="J208" s="55"/>
      <c r="K208" s="55"/>
      <c r="L208" s="55">
        <v>115</v>
      </c>
      <c r="M208" s="55"/>
      <c r="N208" s="55"/>
      <c r="O208" s="55">
        <v>100</v>
      </c>
      <c r="P208" s="55"/>
      <c r="Q208" s="55"/>
      <c r="R208" s="55"/>
      <c r="S208" s="55">
        <v>100</v>
      </c>
      <c r="T208" s="55"/>
      <c r="U208" s="55"/>
      <c r="V208" s="55">
        <v>170</v>
      </c>
      <c r="W208" s="55"/>
      <c r="X208" s="55"/>
      <c r="Y208" s="55"/>
      <c r="Z208" s="55">
        <v>150</v>
      </c>
      <c r="AA208" s="55"/>
      <c r="AB208" s="55"/>
      <c r="AC208" s="55">
        <v>120</v>
      </c>
      <c r="AD208" s="55"/>
      <c r="AE208" s="55"/>
      <c r="AF208" s="55"/>
      <c r="AG208" s="55"/>
      <c r="AH208" s="55">
        <v>50</v>
      </c>
      <c r="AI208" s="55"/>
      <c r="AJ208" s="55">
        <v>100</v>
      </c>
      <c r="AK208" s="55"/>
      <c r="AL208" s="55"/>
      <c r="AM208" s="55"/>
      <c r="AN208" s="56">
        <f t="shared" si="18"/>
        <v>905</v>
      </c>
      <c r="AO208" s="57">
        <f t="shared" si="17"/>
        <v>480</v>
      </c>
      <c r="AP208" s="58">
        <f t="shared" si="19"/>
        <v>68832</v>
      </c>
    </row>
    <row r="209" spans="1:42" ht="21.75" customHeight="1" x14ac:dyDescent="0.25">
      <c r="A209" s="49" t="s">
        <v>611</v>
      </c>
      <c r="B209" s="50">
        <v>7.69</v>
      </c>
      <c r="C209" s="51">
        <v>6660</v>
      </c>
      <c r="D209" s="52" t="s">
        <v>847</v>
      </c>
      <c r="E209" s="53">
        <v>45163</v>
      </c>
      <c r="F209" s="53">
        <v>45163</v>
      </c>
      <c r="G209" s="51"/>
      <c r="H209" s="51">
        <v>551</v>
      </c>
      <c r="I209" s="55"/>
      <c r="J209" s="55"/>
      <c r="K209" s="55"/>
      <c r="L209" s="55">
        <v>200</v>
      </c>
      <c r="M209" s="55"/>
      <c r="N209" s="55"/>
      <c r="O209" s="55">
        <v>200</v>
      </c>
      <c r="P209" s="55"/>
      <c r="Q209" s="55"/>
      <c r="R209" s="55"/>
      <c r="S209" s="55">
        <v>200</v>
      </c>
      <c r="T209" s="55"/>
      <c r="U209" s="55"/>
      <c r="V209" s="55">
        <v>200</v>
      </c>
      <c r="W209" s="55"/>
      <c r="X209" s="55"/>
      <c r="Y209" s="55"/>
      <c r="Z209" s="55">
        <v>300</v>
      </c>
      <c r="AA209" s="55"/>
      <c r="AB209" s="55"/>
      <c r="AC209" s="55">
        <v>200</v>
      </c>
      <c r="AD209" s="55"/>
      <c r="AE209" s="55"/>
      <c r="AF209" s="55"/>
      <c r="AG209" s="55"/>
      <c r="AH209" s="55">
        <v>200</v>
      </c>
      <c r="AI209" s="55"/>
      <c r="AJ209" s="55">
        <v>200</v>
      </c>
      <c r="AK209" s="55"/>
      <c r="AL209" s="55"/>
      <c r="AM209" s="55"/>
      <c r="AN209" s="56">
        <f t="shared" si="18"/>
        <v>1700</v>
      </c>
      <c r="AO209" s="57">
        <f t="shared" si="17"/>
        <v>4960</v>
      </c>
      <c r="AP209" s="58">
        <f t="shared" si="19"/>
        <v>38142.400000000001</v>
      </c>
    </row>
    <row r="210" spans="1:42" ht="18.75" customHeight="1" x14ac:dyDescent="0.25">
      <c r="A210" s="67" t="s">
        <v>66</v>
      </c>
      <c r="B210" s="50">
        <v>76.5</v>
      </c>
      <c r="C210" s="51">
        <v>1400</v>
      </c>
      <c r="D210" s="52" t="s">
        <v>860</v>
      </c>
      <c r="E210" s="53">
        <v>45174</v>
      </c>
      <c r="F210" s="53">
        <v>45174</v>
      </c>
      <c r="G210" s="54"/>
      <c r="H210" s="51">
        <v>6455</v>
      </c>
      <c r="I210" s="55"/>
      <c r="J210" s="55"/>
      <c r="K210" s="55"/>
      <c r="L210" s="55"/>
      <c r="M210" s="55"/>
      <c r="N210" s="55"/>
      <c r="O210" s="55">
        <v>200</v>
      </c>
      <c r="P210" s="55"/>
      <c r="Q210" s="55"/>
      <c r="R210" s="55"/>
      <c r="S210" s="55"/>
      <c r="T210" s="55"/>
      <c r="U210" s="55"/>
      <c r="V210" s="55">
        <v>100</v>
      </c>
      <c r="W210" s="55"/>
      <c r="X210" s="55"/>
      <c r="Y210" s="55"/>
      <c r="Z210" s="55"/>
      <c r="AA210" s="55"/>
      <c r="AB210" s="55"/>
      <c r="AC210" s="55">
        <v>200</v>
      </c>
      <c r="AD210" s="55"/>
      <c r="AE210" s="55"/>
      <c r="AF210" s="55"/>
      <c r="AG210" s="55"/>
      <c r="AH210" s="55">
        <v>200</v>
      </c>
      <c r="AI210" s="55"/>
      <c r="AJ210" s="55"/>
      <c r="AK210" s="55"/>
      <c r="AL210" s="55"/>
      <c r="AM210" s="55"/>
      <c r="AN210" s="56">
        <f t="shared" si="18"/>
        <v>700</v>
      </c>
      <c r="AO210" s="57">
        <f t="shared" si="17"/>
        <v>700</v>
      </c>
      <c r="AP210" s="58">
        <f t="shared" si="19"/>
        <v>53550</v>
      </c>
    </row>
    <row r="211" spans="1:42" ht="21.75" customHeight="1" x14ac:dyDescent="0.25">
      <c r="A211" s="49" t="s">
        <v>125</v>
      </c>
      <c r="B211" s="50"/>
      <c r="C211" s="51">
        <v>0</v>
      </c>
      <c r="D211" s="52"/>
      <c r="E211" s="53"/>
      <c r="F211" s="53"/>
      <c r="G211" s="51"/>
      <c r="H211" s="51">
        <v>8335</v>
      </c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6">
        <f t="shared" si="18"/>
        <v>0</v>
      </c>
      <c r="AO211" s="57">
        <f t="shared" si="17"/>
        <v>0</v>
      </c>
      <c r="AP211" s="58">
        <f t="shared" si="19"/>
        <v>0</v>
      </c>
    </row>
    <row r="212" spans="1:42" s="5" customFormat="1" ht="21.75" customHeight="1" x14ac:dyDescent="0.3">
      <c r="A212" s="49" t="s">
        <v>126</v>
      </c>
      <c r="B212" s="50">
        <v>195</v>
      </c>
      <c r="C212" s="51">
        <v>0</v>
      </c>
      <c r="D212" s="52" t="s">
        <v>652</v>
      </c>
      <c r="E212" s="53">
        <v>45015</v>
      </c>
      <c r="F212" s="53">
        <v>45015</v>
      </c>
      <c r="G212" s="51"/>
      <c r="H212" s="51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6">
        <f t="shared" si="18"/>
        <v>0</v>
      </c>
      <c r="AO212" s="57">
        <f t="shared" si="17"/>
        <v>0</v>
      </c>
      <c r="AP212" s="58">
        <f t="shared" si="19"/>
        <v>0</v>
      </c>
    </row>
    <row r="213" spans="1:42" ht="21.75" customHeight="1" x14ac:dyDescent="0.25">
      <c r="A213" s="61" t="s">
        <v>531</v>
      </c>
      <c r="B213" s="66"/>
      <c r="C213" s="51">
        <v>0</v>
      </c>
      <c r="D213" s="71"/>
      <c r="E213" s="53">
        <v>44757</v>
      </c>
      <c r="F213" s="53">
        <v>44757</v>
      </c>
      <c r="G213" s="72"/>
      <c r="H213" s="72"/>
      <c r="I213" s="69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6">
        <f t="shared" si="18"/>
        <v>0</v>
      </c>
      <c r="AO213" s="57">
        <f t="shared" si="17"/>
        <v>0</v>
      </c>
      <c r="AP213" s="58">
        <f t="shared" si="19"/>
        <v>0</v>
      </c>
    </row>
    <row r="214" spans="1:42" ht="21.75" customHeight="1" x14ac:dyDescent="0.25">
      <c r="A214" s="61" t="s">
        <v>469</v>
      </c>
      <c r="B214" s="50">
        <v>450</v>
      </c>
      <c r="C214" s="51">
        <v>13</v>
      </c>
      <c r="D214" s="52" t="s">
        <v>615</v>
      </c>
      <c r="E214" s="53">
        <v>45204</v>
      </c>
      <c r="F214" s="53">
        <v>45204</v>
      </c>
      <c r="G214" s="51"/>
      <c r="H214" s="51">
        <v>9810</v>
      </c>
      <c r="I214" s="55"/>
      <c r="J214" s="55"/>
      <c r="K214" s="55"/>
      <c r="L214" s="55">
        <v>2</v>
      </c>
      <c r="M214" s="55"/>
      <c r="N214" s="55"/>
      <c r="O214" s="55"/>
      <c r="P214" s="55"/>
      <c r="Q214" s="55"/>
      <c r="R214" s="55"/>
      <c r="S214" s="55">
        <v>2</v>
      </c>
      <c r="T214" s="55"/>
      <c r="U214" s="55"/>
      <c r="V214" s="55">
        <v>2</v>
      </c>
      <c r="W214" s="55"/>
      <c r="X214" s="55"/>
      <c r="Y214" s="55"/>
      <c r="Z214" s="55"/>
      <c r="AA214" s="55"/>
      <c r="AB214" s="55"/>
      <c r="AC214" s="55">
        <v>2</v>
      </c>
      <c r="AD214" s="55"/>
      <c r="AE214" s="55"/>
      <c r="AF214" s="55"/>
      <c r="AG214" s="55"/>
      <c r="AH214" s="55"/>
      <c r="AI214" s="55"/>
      <c r="AJ214" s="55">
        <v>2</v>
      </c>
      <c r="AK214" s="55"/>
      <c r="AL214" s="55"/>
      <c r="AM214" s="55"/>
      <c r="AN214" s="56">
        <f t="shared" si="18"/>
        <v>10</v>
      </c>
      <c r="AO214" s="57">
        <f t="shared" ref="AO214:AO245" si="20">C214+G214-AN214</f>
        <v>3</v>
      </c>
      <c r="AP214" s="58">
        <f t="shared" si="19"/>
        <v>1350</v>
      </c>
    </row>
    <row r="215" spans="1:42" s="2" customFormat="1" ht="22.5" customHeight="1" x14ac:dyDescent="0.25">
      <c r="A215" s="49" t="s">
        <v>127</v>
      </c>
      <c r="B215" s="50">
        <v>114</v>
      </c>
      <c r="C215" s="51">
        <v>0</v>
      </c>
      <c r="D215" s="52" t="s">
        <v>638</v>
      </c>
      <c r="E215" s="53">
        <v>45033</v>
      </c>
      <c r="F215" s="53">
        <v>45033</v>
      </c>
      <c r="G215" s="51"/>
      <c r="H215" s="51">
        <v>9713</v>
      </c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6">
        <f t="shared" si="18"/>
        <v>0</v>
      </c>
      <c r="AO215" s="57">
        <f t="shared" si="20"/>
        <v>0</v>
      </c>
      <c r="AP215" s="58">
        <f t="shared" si="19"/>
        <v>0</v>
      </c>
    </row>
    <row r="216" spans="1:42" ht="21.75" customHeight="1" x14ac:dyDescent="0.25">
      <c r="A216" s="49" t="s">
        <v>442</v>
      </c>
      <c r="B216" s="50"/>
      <c r="C216" s="51">
        <v>10</v>
      </c>
      <c r="D216" s="52"/>
      <c r="E216" s="53"/>
      <c r="F216" s="53"/>
      <c r="G216" s="51"/>
      <c r="H216" s="51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6">
        <f t="shared" si="18"/>
        <v>0</v>
      </c>
      <c r="AO216" s="57">
        <f t="shared" si="20"/>
        <v>10</v>
      </c>
      <c r="AP216" s="58">
        <f t="shared" si="19"/>
        <v>0</v>
      </c>
    </row>
    <row r="217" spans="1:42" ht="21.75" customHeight="1" x14ac:dyDescent="0.25">
      <c r="A217" s="59" t="s">
        <v>128</v>
      </c>
      <c r="B217" s="50">
        <v>17.440000000000001</v>
      </c>
      <c r="C217" s="51">
        <v>0</v>
      </c>
      <c r="D217" s="52" t="s">
        <v>411</v>
      </c>
      <c r="E217" s="53">
        <v>44757</v>
      </c>
      <c r="F217" s="53">
        <v>44757</v>
      </c>
      <c r="G217" s="51"/>
      <c r="H217" s="51">
        <v>10455</v>
      </c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6">
        <f t="shared" si="18"/>
        <v>0</v>
      </c>
      <c r="AO217" s="57">
        <f t="shared" si="20"/>
        <v>0</v>
      </c>
      <c r="AP217" s="58">
        <f t="shared" si="19"/>
        <v>0</v>
      </c>
    </row>
    <row r="218" spans="1:42" ht="21.75" customHeight="1" x14ac:dyDescent="0.25">
      <c r="A218" s="49" t="s">
        <v>129</v>
      </c>
      <c r="B218" s="50">
        <v>420</v>
      </c>
      <c r="C218" s="51">
        <v>370</v>
      </c>
      <c r="D218" s="52" t="s">
        <v>411</v>
      </c>
      <c r="E218" s="53">
        <v>45251</v>
      </c>
      <c r="F218" s="53">
        <v>45251</v>
      </c>
      <c r="G218" s="51"/>
      <c r="H218" s="51">
        <v>1070</v>
      </c>
      <c r="I218" s="55"/>
      <c r="J218" s="55"/>
      <c r="K218" s="55"/>
      <c r="L218" s="55">
        <v>30</v>
      </c>
      <c r="M218" s="55"/>
      <c r="N218" s="55"/>
      <c r="O218" s="55"/>
      <c r="P218" s="55"/>
      <c r="Q218" s="55"/>
      <c r="R218" s="55"/>
      <c r="S218" s="55"/>
      <c r="T218" s="55"/>
      <c r="U218" s="55"/>
      <c r="V218" s="55">
        <v>30</v>
      </c>
      <c r="W218" s="55"/>
      <c r="X218" s="55"/>
      <c r="Y218" s="55"/>
      <c r="Z218" s="55"/>
      <c r="AA218" s="55"/>
      <c r="AB218" s="55"/>
      <c r="AC218" s="55">
        <v>20</v>
      </c>
      <c r="AD218" s="55"/>
      <c r="AE218" s="55"/>
      <c r="AF218" s="55"/>
      <c r="AG218" s="55"/>
      <c r="AH218" s="55">
        <v>30</v>
      </c>
      <c r="AI218" s="55"/>
      <c r="AJ218" s="55"/>
      <c r="AK218" s="55"/>
      <c r="AL218" s="55"/>
      <c r="AM218" s="55"/>
      <c r="AN218" s="56">
        <f t="shared" si="18"/>
        <v>110</v>
      </c>
      <c r="AO218" s="57">
        <f t="shared" si="20"/>
        <v>260</v>
      </c>
      <c r="AP218" s="58">
        <f t="shared" si="19"/>
        <v>109200</v>
      </c>
    </row>
    <row r="219" spans="1:42" ht="21.75" customHeight="1" x14ac:dyDescent="0.25">
      <c r="A219" s="49" t="s">
        <v>130</v>
      </c>
      <c r="B219" s="50">
        <v>1006.2</v>
      </c>
      <c r="C219" s="51">
        <v>19</v>
      </c>
      <c r="D219" s="52" t="s">
        <v>476</v>
      </c>
      <c r="E219" s="53">
        <v>44761</v>
      </c>
      <c r="F219" s="53">
        <v>44761</v>
      </c>
      <c r="G219" s="51"/>
      <c r="H219" s="51">
        <v>8678</v>
      </c>
      <c r="I219" s="55"/>
      <c r="J219" s="55"/>
      <c r="K219" s="55"/>
      <c r="L219" s="55">
        <v>2</v>
      </c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>
        <v>2</v>
      </c>
      <c r="AB219" s="55"/>
      <c r="AC219" s="55"/>
      <c r="AD219" s="55"/>
      <c r="AE219" s="55"/>
      <c r="AF219" s="55"/>
      <c r="AG219" s="55"/>
      <c r="AH219" s="55">
        <v>3</v>
      </c>
      <c r="AI219" s="55"/>
      <c r="AJ219" s="55"/>
      <c r="AK219" s="55"/>
      <c r="AL219" s="55"/>
      <c r="AM219" s="55"/>
      <c r="AN219" s="56">
        <f t="shared" si="18"/>
        <v>7</v>
      </c>
      <c r="AO219" s="57">
        <f t="shared" si="20"/>
        <v>12</v>
      </c>
      <c r="AP219" s="58">
        <f t="shared" si="19"/>
        <v>12074.400000000001</v>
      </c>
    </row>
    <row r="220" spans="1:42" ht="21.75" customHeight="1" x14ac:dyDescent="0.25">
      <c r="A220" s="49" t="s">
        <v>131</v>
      </c>
      <c r="B220" s="50"/>
      <c r="C220" s="51">
        <v>0</v>
      </c>
      <c r="D220" s="52"/>
      <c r="E220" s="53"/>
      <c r="F220" s="53"/>
      <c r="G220" s="51"/>
      <c r="H220" s="51">
        <v>9915</v>
      </c>
      <c r="I220" s="55"/>
      <c r="J220" s="55"/>
      <c r="K220" s="55"/>
      <c r="L220" s="55">
        <v>100</v>
      </c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6">
        <f t="shared" si="18"/>
        <v>100</v>
      </c>
      <c r="AO220" s="57">
        <f t="shared" si="20"/>
        <v>-100</v>
      </c>
      <c r="AP220" s="58">
        <f t="shared" si="19"/>
        <v>0</v>
      </c>
    </row>
    <row r="221" spans="1:42" ht="21.75" customHeight="1" x14ac:dyDescent="0.25">
      <c r="A221" s="49" t="s">
        <v>132</v>
      </c>
      <c r="B221" s="50">
        <v>17.100000000000001</v>
      </c>
      <c r="C221" s="51">
        <v>669</v>
      </c>
      <c r="D221" s="52" t="s">
        <v>411</v>
      </c>
      <c r="E221" s="53">
        <v>45251</v>
      </c>
      <c r="F221" s="53">
        <v>45251</v>
      </c>
      <c r="G221" s="51"/>
      <c r="H221" s="51">
        <v>1795</v>
      </c>
      <c r="I221" s="55"/>
      <c r="J221" s="55"/>
      <c r="K221" s="55"/>
      <c r="L221" s="55">
        <v>30</v>
      </c>
      <c r="M221" s="55"/>
      <c r="N221" s="55"/>
      <c r="O221" s="55"/>
      <c r="P221" s="55"/>
      <c r="Q221" s="55"/>
      <c r="R221" s="55"/>
      <c r="S221" s="55"/>
      <c r="T221" s="55"/>
      <c r="U221" s="55"/>
      <c r="V221" s="55">
        <v>25</v>
      </c>
      <c r="W221" s="55"/>
      <c r="X221" s="55"/>
      <c r="Y221" s="55"/>
      <c r="Z221" s="55">
        <v>25</v>
      </c>
      <c r="AA221" s="55"/>
      <c r="AB221" s="55"/>
      <c r="AC221" s="55">
        <v>25</v>
      </c>
      <c r="AD221" s="55"/>
      <c r="AE221" s="55"/>
      <c r="AF221" s="55"/>
      <c r="AG221" s="55"/>
      <c r="AH221" s="55">
        <v>20</v>
      </c>
      <c r="AI221" s="55"/>
      <c r="AJ221" s="55"/>
      <c r="AK221" s="55"/>
      <c r="AL221" s="55"/>
      <c r="AM221" s="55"/>
      <c r="AN221" s="56">
        <f t="shared" si="18"/>
        <v>125</v>
      </c>
      <c r="AO221" s="57">
        <f t="shared" si="20"/>
        <v>544</v>
      </c>
      <c r="AP221" s="58">
        <f t="shared" si="19"/>
        <v>9302.4000000000015</v>
      </c>
    </row>
    <row r="222" spans="1:42" ht="21.75" customHeight="1" x14ac:dyDescent="0.25">
      <c r="A222" s="49" t="s">
        <v>133</v>
      </c>
      <c r="B222" s="50">
        <v>0.2</v>
      </c>
      <c r="C222" s="51">
        <v>400</v>
      </c>
      <c r="D222" s="52" t="s">
        <v>411</v>
      </c>
      <c r="E222" s="53">
        <v>45182</v>
      </c>
      <c r="F222" s="53">
        <v>45182</v>
      </c>
      <c r="G222" s="54"/>
      <c r="H222" s="51">
        <v>1417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6">
        <f t="shared" si="18"/>
        <v>0</v>
      </c>
      <c r="AO222" s="57">
        <f t="shared" si="20"/>
        <v>400</v>
      </c>
      <c r="AP222" s="58">
        <f t="shared" si="19"/>
        <v>80</v>
      </c>
    </row>
    <row r="223" spans="1:42" ht="21.75" customHeight="1" x14ac:dyDescent="0.25">
      <c r="A223" s="49" t="s">
        <v>134</v>
      </c>
      <c r="B223" s="50">
        <v>0.41</v>
      </c>
      <c r="C223" s="51">
        <v>600</v>
      </c>
      <c r="D223" s="52" t="s">
        <v>411</v>
      </c>
      <c r="E223" s="53">
        <v>45251</v>
      </c>
      <c r="F223" s="53">
        <v>45251</v>
      </c>
      <c r="G223" s="51"/>
      <c r="H223" s="51">
        <v>1418</v>
      </c>
      <c r="I223" s="55"/>
      <c r="J223" s="55"/>
      <c r="K223" s="55"/>
      <c r="L223" s="55">
        <v>100</v>
      </c>
      <c r="M223" s="55"/>
      <c r="N223" s="55"/>
      <c r="O223" s="55">
        <v>100</v>
      </c>
      <c r="P223" s="55"/>
      <c r="Q223" s="55"/>
      <c r="R223" s="55"/>
      <c r="S223" s="55">
        <v>100</v>
      </c>
      <c r="T223" s="55"/>
      <c r="U223" s="55"/>
      <c r="V223" s="55">
        <v>100</v>
      </c>
      <c r="W223" s="55"/>
      <c r="X223" s="55"/>
      <c r="Y223" s="55"/>
      <c r="Z223" s="55">
        <v>100</v>
      </c>
      <c r="AA223" s="55"/>
      <c r="AB223" s="55"/>
      <c r="AC223" s="55">
        <v>100</v>
      </c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6">
        <f t="shared" si="18"/>
        <v>600</v>
      </c>
      <c r="AO223" s="57">
        <f t="shared" si="20"/>
        <v>0</v>
      </c>
      <c r="AP223" s="58">
        <f t="shared" si="19"/>
        <v>0</v>
      </c>
    </row>
    <row r="224" spans="1:42" ht="21.75" customHeight="1" x14ac:dyDescent="0.25">
      <c r="A224" s="49" t="s">
        <v>135</v>
      </c>
      <c r="B224" s="50">
        <v>22</v>
      </c>
      <c r="C224" s="51">
        <v>260</v>
      </c>
      <c r="D224" s="52" t="s">
        <v>858</v>
      </c>
      <c r="E224" s="53">
        <v>45174</v>
      </c>
      <c r="F224" s="53">
        <v>45174</v>
      </c>
      <c r="G224" s="51"/>
      <c r="H224" s="51">
        <v>8332</v>
      </c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6">
        <f t="shared" ref="AN224:AN255" si="21">I224+J224+K224+L224+M224+N224+O224+P224+Q224+R224+S224+T224+U224+V224+W224+X224+Y224+Z224+AA224+AB224+AC224+AD224+AE224+AF224+AG224+AH224+AI224+AJ224+AK224+AL224+AM224</f>
        <v>0</v>
      </c>
      <c r="AO224" s="57">
        <f t="shared" si="20"/>
        <v>260</v>
      </c>
      <c r="AP224" s="58">
        <f t="shared" si="19"/>
        <v>5720</v>
      </c>
    </row>
    <row r="225" spans="1:42" ht="21.75" customHeight="1" x14ac:dyDescent="0.25">
      <c r="A225" s="49" t="s">
        <v>136</v>
      </c>
      <c r="B225" s="50">
        <v>27.95</v>
      </c>
      <c r="C225" s="51">
        <v>248</v>
      </c>
      <c r="D225" s="52" t="s">
        <v>859</v>
      </c>
      <c r="E225" s="53">
        <v>45174</v>
      </c>
      <c r="F225" s="53">
        <v>45174</v>
      </c>
      <c r="G225" s="51"/>
      <c r="H225" s="51">
        <v>51101551</v>
      </c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6">
        <f t="shared" si="21"/>
        <v>0</v>
      </c>
      <c r="AO225" s="57">
        <f t="shared" si="20"/>
        <v>248</v>
      </c>
      <c r="AP225" s="58">
        <f t="shared" si="19"/>
        <v>6931.5999999999995</v>
      </c>
    </row>
    <row r="226" spans="1:42" ht="21.75" customHeight="1" x14ac:dyDescent="0.25">
      <c r="A226" s="49" t="s">
        <v>585</v>
      </c>
      <c r="B226" s="50">
        <v>130</v>
      </c>
      <c r="C226" s="51">
        <v>120</v>
      </c>
      <c r="D226" s="52" t="s">
        <v>465</v>
      </c>
      <c r="E226" s="53">
        <v>45198</v>
      </c>
      <c r="F226" s="53">
        <v>45198</v>
      </c>
      <c r="G226" s="51"/>
      <c r="H226" s="51">
        <v>2123</v>
      </c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6">
        <f t="shared" si="21"/>
        <v>0</v>
      </c>
      <c r="AO226" s="57">
        <f t="shared" si="20"/>
        <v>120</v>
      </c>
      <c r="AP226" s="58">
        <f t="shared" si="19"/>
        <v>15600</v>
      </c>
    </row>
    <row r="227" spans="1:42" ht="21.75" customHeight="1" x14ac:dyDescent="0.25">
      <c r="A227" s="61" t="s">
        <v>137</v>
      </c>
      <c r="B227" s="50">
        <v>44.16</v>
      </c>
      <c r="C227" s="51">
        <v>20</v>
      </c>
      <c r="D227" s="52" t="s">
        <v>411</v>
      </c>
      <c r="E227" s="53">
        <v>45211</v>
      </c>
      <c r="F227" s="53">
        <v>45211</v>
      </c>
      <c r="G227" s="51"/>
      <c r="H227" s="51">
        <v>9168</v>
      </c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>
        <f t="shared" si="21"/>
        <v>0</v>
      </c>
      <c r="AO227" s="57">
        <f t="shared" si="20"/>
        <v>20</v>
      </c>
      <c r="AP227" s="58">
        <f t="shared" si="19"/>
        <v>883.19999999999993</v>
      </c>
    </row>
    <row r="228" spans="1:42" ht="21.75" customHeight="1" x14ac:dyDescent="0.25">
      <c r="A228" s="59" t="s">
        <v>138</v>
      </c>
      <c r="B228" s="50">
        <v>27</v>
      </c>
      <c r="C228" s="51">
        <v>0</v>
      </c>
      <c r="D228" s="52"/>
      <c r="E228" s="53"/>
      <c r="F228" s="53"/>
      <c r="G228" s="51"/>
      <c r="H228" s="51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>
        <f t="shared" si="21"/>
        <v>0</v>
      </c>
      <c r="AO228" s="57">
        <f t="shared" si="20"/>
        <v>0</v>
      </c>
      <c r="AP228" s="58">
        <f t="shared" si="19"/>
        <v>0</v>
      </c>
    </row>
    <row r="229" spans="1:42" ht="21.75" customHeight="1" x14ac:dyDescent="0.25">
      <c r="A229" s="49" t="s">
        <v>425</v>
      </c>
      <c r="B229" s="50">
        <v>178.8</v>
      </c>
      <c r="C229" s="51">
        <v>245</v>
      </c>
      <c r="D229" s="52" t="s">
        <v>887</v>
      </c>
      <c r="E229" s="53">
        <v>45251</v>
      </c>
      <c r="F229" s="53">
        <v>45251</v>
      </c>
      <c r="G229" s="51"/>
      <c r="H229" s="51">
        <v>10791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>
        <f t="shared" si="21"/>
        <v>0</v>
      </c>
      <c r="AO229" s="57">
        <f t="shared" si="20"/>
        <v>245</v>
      </c>
      <c r="AP229" s="58">
        <f t="shared" si="19"/>
        <v>43806</v>
      </c>
    </row>
    <row r="230" spans="1:42" ht="21.75" customHeight="1" x14ac:dyDescent="0.25">
      <c r="A230" s="59" t="s">
        <v>140</v>
      </c>
      <c r="B230" s="50"/>
      <c r="C230" s="51">
        <v>0</v>
      </c>
      <c r="D230" s="52"/>
      <c r="E230" s="53"/>
      <c r="F230" s="53"/>
      <c r="G230" s="51"/>
      <c r="H230" s="51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>
        <f t="shared" si="21"/>
        <v>0</v>
      </c>
      <c r="AO230" s="57">
        <f t="shared" si="20"/>
        <v>0</v>
      </c>
      <c r="AP230" s="58">
        <f t="shared" si="19"/>
        <v>0</v>
      </c>
    </row>
    <row r="231" spans="1:42" ht="21.75" customHeight="1" x14ac:dyDescent="0.25">
      <c r="A231" s="49" t="s">
        <v>443</v>
      </c>
      <c r="B231" s="50"/>
      <c r="C231" s="51">
        <v>0</v>
      </c>
      <c r="D231" s="52"/>
      <c r="E231" s="53"/>
      <c r="F231" s="53"/>
      <c r="G231" s="51"/>
      <c r="H231" s="51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>
        <f t="shared" si="21"/>
        <v>0</v>
      </c>
      <c r="AO231" s="57">
        <f t="shared" si="20"/>
        <v>0</v>
      </c>
      <c r="AP231" s="58">
        <f t="shared" si="19"/>
        <v>0</v>
      </c>
    </row>
    <row r="232" spans="1:42" ht="21.75" customHeight="1" x14ac:dyDescent="0.25">
      <c r="A232" s="59" t="s">
        <v>141</v>
      </c>
      <c r="B232" s="50"/>
      <c r="C232" s="51">
        <v>0</v>
      </c>
      <c r="D232" s="52"/>
      <c r="E232" s="53"/>
      <c r="F232" s="53"/>
      <c r="G232" s="51"/>
      <c r="H232" s="51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>
        <f t="shared" si="21"/>
        <v>0</v>
      </c>
      <c r="AO232" s="57">
        <f t="shared" si="20"/>
        <v>0</v>
      </c>
      <c r="AP232" s="58">
        <f t="shared" si="19"/>
        <v>0</v>
      </c>
    </row>
    <row r="233" spans="1:42" ht="21.75" customHeight="1" x14ac:dyDescent="0.25">
      <c r="A233" s="59" t="s">
        <v>142</v>
      </c>
      <c r="B233" s="50"/>
      <c r="C233" s="51">
        <v>0</v>
      </c>
      <c r="D233" s="52"/>
      <c r="E233" s="53"/>
      <c r="F233" s="53"/>
      <c r="G233" s="51"/>
      <c r="H233" s="51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>
        <f t="shared" si="21"/>
        <v>0</v>
      </c>
      <c r="AO233" s="57">
        <f t="shared" si="20"/>
        <v>0</v>
      </c>
      <c r="AP233" s="58">
        <f t="shared" si="19"/>
        <v>0</v>
      </c>
    </row>
    <row r="234" spans="1:42" ht="21.75" customHeight="1" x14ac:dyDescent="0.25">
      <c r="A234" s="49" t="s">
        <v>144</v>
      </c>
      <c r="B234" s="50">
        <v>16.579999999999998</v>
      </c>
      <c r="C234" s="51">
        <v>16099</v>
      </c>
      <c r="D234" s="52" t="s">
        <v>875</v>
      </c>
      <c r="E234" s="53">
        <v>45211</v>
      </c>
      <c r="F234" s="53">
        <v>45211</v>
      </c>
      <c r="G234" s="54"/>
      <c r="H234" s="51">
        <v>9332</v>
      </c>
      <c r="I234" s="55"/>
      <c r="J234" s="55"/>
      <c r="K234" s="55"/>
      <c r="L234" s="55">
        <v>300</v>
      </c>
      <c r="M234" s="55"/>
      <c r="N234" s="55"/>
      <c r="O234" s="55">
        <v>300</v>
      </c>
      <c r="P234" s="55"/>
      <c r="Q234" s="55"/>
      <c r="R234" s="55"/>
      <c r="S234" s="55">
        <v>300</v>
      </c>
      <c r="T234" s="55"/>
      <c r="U234" s="55"/>
      <c r="V234" s="55">
        <v>300</v>
      </c>
      <c r="W234" s="55"/>
      <c r="X234" s="55"/>
      <c r="Y234" s="55"/>
      <c r="Z234" s="55">
        <v>300</v>
      </c>
      <c r="AA234" s="55"/>
      <c r="AB234" s="55"/>
      <c r="AC234" s="55">
        <v>400</v>
      </c>
      <c r="AD234" s="55"/>
      <c r="AE234" s="55"/>
      <c r="AF234" s="55"/>
      <c r="AG234" s="55"/>
      <c r="AH234" s="55">
        <v>300</v>
      </c>
      <c r="AI234" s="55"/>
      <c r="AJ234" s="55">
        <v>400</v>
      </c>
      <c r="AK234" s="55"/>
      <c r="AL234" s="55"/>
      <c r="AM234" s="55"/>
      <c r="AN234" s="56">
        <f t="shared" si="21"/>
        <v>2600</v>
      </c>
      <c r="AO234" s="57">
        <f t="shared" si="20"/>
        <v>13499</v>
      </c>
      <c r="AP234" s="58">
        <f t="shared" si="19"/>
        <v>223813.41999999998</v>
      </c>
    </row>
    <row r="235" spans="1:42" ht="21.75" customHeight="1" x14ac:dyDescent="0.25">
      <c r="A235" s="61" t="s">
        <v>143</v>
      </c>
      <c r="B235" s="50">
        <v>0.48</v>
      </c>
      <c r="C235" s="51">
        <v>50</v>
      </c>
      <c r="D235" s="52" t="s">
        <v>411</v>
      </c>
      <c r="E235" s="53">
        <v>45058</v>
      </c>
      <c r="F235" s="53">
        <v>45058</v>
      </c>
      <c r="G235" s="51"/>
      <c r="H235" s="51">
        <v>1589</v>
      </c>
      <c r="I235" s="55"/>
      <c r="J235" s="55"/>
      <c r="K235" s="55"/>
      <c r="L235" s="55">
        <v>300</v>
      </c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>
        <f t="shared" si="21"/>
        <v>300</v>
      </c>
      <c r="AO235" s="57">
        <f t="shared" si="20"/>
        <v>-250</v>
      </c>
      <c r="AP235" s="58">
        <f t="shared" si="19"/>
        <v>-120</v>
      </c>
    </row>
    <row r="236" spans="1:42" ht="21.75" customHeight="1" x14ac:dyDescent="0.25">
      <c r="A236" s="49" t="s">
        <v>145</v>
      </c>
      <c r="B236" s="50"/>
      <c r="C236" s="51">
        <v>40</v>
      </c>
      <c r="D236" s="52"/>
      <c r="E236" s="53"/>
      <c r="F236" s="53"/>
      <c r="G236" s="51"/>
      <c r="H236" s="51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>
        <f t="shared" si="21"/>
        <v>0</v>
      </c>
      <c r="AO236" s="57">
        <f t="shared" si="20"/>
        <v>40</v>
      </c>
      <c r="AP236" s="58">
        <f t="shared" si="19"/>
        <v>0</v>
      </c>
    </row>
    <row r="237" spans="1:42" ht="21.75" customHeight="1" x14ac:dyDescent="0.25">
      <c r="A237" s="49" t="s">
        <v>146</v>
      </c>
      <c r="B237" s="50">
        <v>5.99</v>
      </c>
      <c r="C237" s="51">
        <v>8700</v>
      </c>
      <c r="D237" s="52" t="s">
        <v>762</v>
      </c>
      <c r="E237" s="53">
        <v>45251</v>
      </c>
      <c r="F237" s="53">
        <v>45251</v>
      </c>
      <c r="G237" s="54"/>
      <c r="H237" s="51">
        <v>1757</v>
      </c>
      <c r="I237" s="55"/>
      <c r="J237" s="55"/>
      <c r="K237" s="55"/>
      <c r="L237" s="55">
        <v>200</v>
      </c>
      <c r="M237" s="55"/>
      <c r="N237" s="55"/>
      <c r="O237" s="55"/>
      <c r="P237" s="55"/>
      <c r="Q237" s="55"/>
      <c r="R237" s="55"/>
      <c r="S237" s="55">
        <v>200</v>
      </c>
      <c r="T237" s="55"/>
      <c r="U237" s="55"/>
      <c r="V237" s="55">
        <v>200</v>
      </c>
      <c r="W237" s="55"/>
      <c r="X237" s="55"/>
      <c r="Y237" s="55"/>
      <c r="Z237" s="55">
        <v>300</v>
      </c>
      <c r="AA237" s="55"/>
      <c r="AB237" s="55"/>
      <c r="AC237" s="55">
        <v>200</v>
      </c>
      <c r="AD237" s="55"/>
      <c r="AE237" s="55"/>
      <c r="AF237" s="55"/>
      <c r="AG237" s="55"/>
      <c r="AH237" s="55">
        <v>200</v>
      </c>
      <c r="AI237" s="55"/>
      <c r="AJ237" s="55"/>
      <c r="AK237" s="55"/>
      <c r="AL237" s="55"/>
      <c r="AM237" s="55"/>
      <c r="AN237" s="56">
        <f t="shared" si="21"/>
        <v>1300</v>
      </c>
      <c r="AO237" s="57">
        <f t="shared" si="20"/>
        <v>7400</v>
      </c>
      <c r="AP237" s="58">
        <f t="shared" si="19"/>
        <v>44326</v>
      </c>
    </row>
    <row r="238" spans="1:42" ht="21.75" customHeight="1" x14ac:dyDescent="0.25">
      <c r="A238" s="49" t="s">
        <v>5</v>
      </c>
      <c r="B238" s="50">
        <v>88.8</v>
      </c>
      <c r="C238" s="51">
        <v>939</v>
      </c>
      <c r="D238" s="52" t="s">
        <v>877</v>
      </c>
      <c r="E238" s="53">
        <v>45251</v>
      </c>
      <c r="F238" s="53">
        <v>45251</v>
      </c>
      <c r="G238" s="51"/>
      <c r="H238" s="51">
        <v>10740</v>
      </c>
      <c r="I238" s="55"/>
      <c r="J238" s="55"/>
      <c r="K238" s="55"/>
      <c r="L238" s="55">
        <v>60</v>
      </c>
      <c r="M238" s="55"/>
      <c r="N238" s="55"/>
      <c r="O238" s="55">
        <v>60</v>
      </c>
      <c r="P238" s="55"/>
      <c r="Q238" s="55"/>
      <c r="R238" s="55"/>
      <c r="S238" s="55">
        <v>60</v>
      </c>
      <c r="T238" s="55"/>
      <c r="U238" s="55"/>
      <c r="V238" s="55">
        <v>60</v>
      </c>
      <c r="W238" s="55"/>
      <c r="X238" s="55"/>
      <c r="Y238" s="55"/>
      <c r="Z238" s="55">
        <v>60</v>
      </c>
      <c r="AA238" s="55"/>
      <c r="AB238" s="55"/>
      <c r="AC238" s="55">
        <v>60</v>
      </c>
      <c r="AD238" s="55"/>
      <c r="AE238" s="55"/>
      <c r="AF238" s="55"/>
      <c r="AG238" s="55"/>
      <c r="AH238" s="55">
        <v>30</v>
      </c>
      <c r="AI238" s="55"/>
      <c r="AJ238" s="55">
        <v>60</v>
      </c>
      <c r="AK238" s="55"/>
      <c r="AL238" s="55"/>
      <c r="AM238" s="55"/>
      <c r="AN238" s="56">
        <f t="shared" si="21"/>
        <v>450</v>
      </c>
      <c r="AO238" s="57">
        <f t="shared" si="20"/>
        <v>489</v>
      </c>
      <c r="AP238" s="58">
        <f t="shared" si="19"/>
        <v>43423.199999999997</v>
      </c>
    </row>
    <row r="239" spans="1:42" ht="21.75" customHeight="1" x14ac:dyDescent="0.25">
      <c r="A239" s="49" t="s">
        <v>666</v>
      </c>
      <c r="B239" s="50">
        <v>11.59</v>
      </c>
      <c r="C239" s="51">
        <v>72</v>
      </c>
      <c r="D239" s="52"/>
      <c r="E239" s="53">
        <v>44946</v>
      </c>
      <c r="F239" s="53">
        <v>44946</v>
      </c>
      <c r="G239" s="51"/>
      <c r="H239" s="51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>
        <f t="shared" si="21"/>
        <v>0</v>
      </c>
      <c r="AO239" s="57">
        <f t="shared" si="20"/>
        <v>72</v>
      </c>
      <c r="AP239" s="58">
        <f t="shared" si="19"/>
        <v>834.48</v>
      </c>
    </row>
    <row r="240" spans="1:42" ht="21.75" customHeight="1" x14ac:dyDescent="0.25">
      <c r="A240" s="49" t="s">
        <v>148</v>
      </c>
      <c r="B240" s="50">
        <v>29.4</v>
      </c>
      <c r="C240" s="51">
        <v>75</v>
      </c>
      <c r="D240" s="52" t="s">
        <v>411</v>
      </c>
      <c r="E240" s="53">
        <v>45058</v>
      </c>
      <c r="F240" s="53">
        <v>45058</v>
      </c>
      <c r="G240" s="51"/>
      <c r="H240" s="51">
        <v>1195</v>
      </c>
      <c r="I240" s="55"/>
      <c r="J240" s="55"/>
      <c r="K240" s="55"/>
      <c r="L240" s="55"/>
      <c r="M240" s="55"/>
      <c r="N240" s="55"/>
      <c r="O240" s="55">
        <v>5</v>
      </c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>
        <f t="shared" si="21"/>
        <v>5</v>
      </c>
      <c r="AO240" s="57">
        <f t="shared" si="20"/>
        <v>70</v>
      </c>
      <c r="AP240" s="58">
        <f t="shared" si="19"/>
        <v>2058</v>
      </c>
    </row>
    <row r="241" spans="1:42" ht="21.75" customHeight="1" x14ac:dyDescent="0.25">
      <c r="A241" s="49" t="s">
        <v>147</v>
      </c>
      <c r="B241" s="50">
        <v>17.71</v>
      </c>
      <c r="C241" s="51">
        <v>100</v>
      </c>
      <c r="D241" s="52" t="s">
        <v>411</v>
      </c>
      <c r="E241" s="53">
        <v>44946</v>
      </c>
      <c r="F241" s="53">
        <v>44946</v>
      </c>
      <c r="G241" s="51"/>
      <c r="H241" s="51"/>
      <c r="I241" s="55"/>
      <c r="J241" s="55"/>
      <c r="K241" s="55"/>
      <c r="L241" s="55"/>
      <c r="M241" s="55"/>
      <c r="N241" s="55"/>
      <c r="O241" s="55">
        <v>5</v>
      </c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>
        <f t="shared" si="21"/>
        <v>5</v>
      </c>
      <c r="AO241" s="57">
        <f t="shared" si="20"/>
        <v>95</v>
      </c>
      <c r="AP241" s="58">
        <f t="shared" si="19"/>
        <v>1682.45</v>
      </c>
    </row>
    <row r="242" spans="1:42" ht="21.75" customHeight="1" x14ac:dyDescent="0.25">
      <c r="A242" s="61" t="s">
        <v>667</v>
      </c>
      <c r="B242" s="50">
        <v>28.8</v>
      </c>
      <c r="C242" s="51">
        <v>235</v>
      </c>
      <c r="D242" s="52" t="s">
        <v>411</v>
      </c>
      <c r="E242" s="53">
        <v>45251</v>
      </c>
      <c r="F242" s="53">
        <v>45251</v>
      </c>
      <c r="G242" s="51"/>
      <c r="H242" s="51">
        <v>1199</v>
      </c>
      <c r="I242" s="55"/>
      <c r="J242" s="55"/>
      <c r="K242" s="55"/>
      <c r="L242" s="55"/>
      <c r="M242" s="55"/>
      <c r="N242" s="55"/>
      <c r="O242" s="55">
        <v>20</v>
      </c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>
        <v>50</v>
      </c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>
        <f t="shared" si="21"/>
        <v>70</v>
      </c>
      <c r="AO242" s="57">
        <f t="shared" si="20"/>
        <v>165</v>
      </c>
      <c r="AP242" s="58">
        <f t="shared" si="19"/>
        <v>4752</v>
      </c>
    </row>
    <row r="243" spans="1:42" ht="21.75" customHeight="1" x14ac:dyDescent="0.25">
      <c r="A243" s="49" t="s">
        <v>567</v>
      </c>
      <c r="B243" s="50">
        <v>103.46</v>
      </c>
      <c r="C243" s="51">
        <v>630</v>
      </c>
      <c r="D243" s="52" t="s">
        <v>411</v>
      </c>
      <c r="E243" s="53">
        <v>45251</v>
      </c>
      <c r="F243" s="53">
        <v>45251</v>
      </c>
      <c r="G243" s="51"/>
      <c r="H243" s="51">
        <v>9500</v>
      </c>
      <c r="I243" s="55"/>
      <c r="J243" s="55"/>
      <c r="K243" s="55"/>
      <c r="L243" s="55">
        <v>50</v>
      </c>
      <c r="M243" s="55"/>
      <c r="N243" s="55"/>
      <c r="O243" s="55">
        <v>60</v>
      </c>
      <c r="P243" s="55"/>
      <c r="Q243" s="55"/>
      <c r="R243" s="55"/>
      <c r="S243" s="55">
        <v>50</v>
      </c>
      <c r="T243" s="55"/>
      <c r="U243" s="55"/>
      <c r="V243" s="55">
        <v>50</v>
      </c>
      <c r="W243" s="55"/>
      <c r="X243" s="55"/>
      <c r="Y243" s="55"/>
      <c r="Z243" s="55"/>
      <c r="AA243" s="55"/>
      <c r="AB243" s="55"/>
      <c r="AC243" s="55">
        <v>100</v>
      </c>
      <c r="AD243" s="55"/>
      <c r="AE243" s="55"/>
      <c r="AF243" s="55"/>
      <c r="AG243" s="55"/>
      <c r="AH243" s="55">
        <v>20</v>
      </c>
      <c r="AI243" s="55"/>
      <c r="AJ243" s="55">
        <v>20</v>
      </c>
      <c r="AK243" s="55"/>
      <c r="AL243" s="55"/>
      <c r="AM243" s="55"/>
      <c r="AN243" s="56">
        <f t="shared" si="21"/>
        <v>350</v>
      </c>
      <c r="AO243" s="57">
        <f t="shared" si="20"/>
        <v>280</v>
      </c>
      <c r="AP243" s="58">
        <f t="shared" si="19"/>
        <v>28968.799999999999</v>
      </c>
    </row>
    <row r="244" spans="1:42" ht="21.75" customHeight="1" x14ac:dyDescent="0.25">
      <c r="A244" s="49" t="s">
        <v>149</v>
      </c>
      <c r="B244" s="50">
        <v>80</v>
      </c>
      <c r="C244" s="51">
        <v>0</v>
      </c>
      <c r="D244" s="52"/>
      <c r="E244" s="53">
        <v>45048</v>
      </c>
      <c r="F244" s="53">
        <v>45048</v>
      </c>
      <c r="G244" s="51"/>
      <c r="H244" s="51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>
        <f t="shared" si="21"/>
        <v>0</v>
      </c>
      <c r="AO244" s="57">
        <f t="shared" si="20"/>
        <v>0</v>
      </c>
      <c r="AP244" s="58">
        <f t="shared" si="19"/>
        <v>0</v>
      </c>
    </row>
    <row r="245" spans="1:42" ht="21.75" customHeight="1" x14ac:dyDescent="0.25">
      <c r="A245" s="59" t="s">
        <v>505</v>
      </c>
      <c r="B245" s="50"/>
      <c r="C245" s="51">
        <v>0</v>
      </c>
      <c r="D245" s="52"/>
      <c r="E245" s="53"/>
      <c r="F245" s="53"/>
      <c r="G245" s="51"/>
      <c r="H245" s="51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>
        <f t="shared" si="21"/>
        <v>0</v>
      </c>
      <c r="AO245" s="57">
        <f t="shared" si="20"/>
        <v>0</v>
      </c>
      <c r="AP245" s="58">
        <f t="shared" si="19"/>
        <v>0</v>
      </c>
    </row>
    <row r="246" spans="1:42" ht="20.25" customHeight="1" x14ac:dyDescent="0.25">
      <c r="A246" s="67" t="s">
        <v>380</v>
      </c>
      <c r="B246" s="50"/>
      <c r="C246" s="51">
        <v>1140</v>
      </c>
      <c r="D246" s="52"/>
      <c r="E246" s="53"/>
      <c r="F246" s="53"/>
      <c r="G246" s="51"/>
      <c r="H246" s="51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>
        <f t="shared" si="21"/>
        <v>0</v>
      </c>
      <c r="AO246" s="57">
        <f t="shared" ref="AO246:AO271" si="22">C246+G246-AN246</f>
        <v>1140</v>
      </c>
      <c r="AP246" s="58">
        <f t="shared" si="19"/>
        <v>0</v>
      </c>
    </row>
    <row r="247" spans="1:42" ht="21.75" customHeight="1" x14ac:dyDescent="0.25">
      <c r="A247" s="49" t="s">
        <v>150</v>
      </c>
      <c r="B247" s="50"/>
      <c r="C247" s="51">
        <v>460</v>
      </c>
      <c r="D247" s="52"/>
      <c r="E247" s="53"/>
      <c r="F247" s="53"/>
      <c r="G247" s="51"/>
      <c r="H247" s="51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>
        <f t="shared" si="21"/>
        <v>0</v>
      </c>
      <c r="AO247" s="57">
        <f t="shared" si="22"/>
        <v>460</v>
      </c>
      <c r="AP247" s="58">
        <f t="shared" si="19"/>
        <v>0</v>
      </c>
    </row>
    <row r="248" spans="1:42" ht="21.75" customHeight="1" x14ac:dyDescent="0.25">
      <c r="A248" s="49" t="s">
        <v>151</v>
      </c>
      <c r="B248" s="50">
        <v>2.5099999999999998</v>
      </c>
      <c r="C248" s="51">
        <v>100</v>
      </c>
      <c r="D248" s="52" t="s">
        <v>411</v>
      </c>
      <c r="E248" s="53">
        <v>45182</v>
      </c>
      <c r="F248" s="53">
        <v>45182</v>
      </c>
      <c r="G248" s="51"/>
      <c r="H248" s="51">
        <v>10294</v>
      </c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>
        <f t="shared" si="21"/>
        <v>0</v>
      </c>
      <c r="AO248" s="57">
        <f t="shared" si="22"/>
        <v>100</v>
      </c>
      <c r="AP248" s="58">
        <f t="shared" si="19"/>
        <v>250.99999999999997</v>
      </c>
    </row>
    <row r="249" spans="1:42" ht="21.75" customHeight="1" x14ac:dyDescent="0.25">
      <c r="A249" s="59" t="s">
        <v>152</v>
      </c>
      <c r="B249" s="50"/>
      <c r="C249" s="51">
        <v>0</v>
      </c>
      <c r="D249" s="52"/>
      <c r="E249" s="53"/>
      <c r="F249" s="53"/>
      <c r="G249" s="51"/>
      <c r="H249" s="51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>
        <f t="shared" si="21"/>
        <v>0</v>
      </c>
      <c r="AO249" s="57">
        <f t="shared" si="22"/>
        <v>0</v>
      </c>
      <c r="AP249" s="58">
        <f t="shared" si="19"/>
        <v>0</v>
      </c>
    </row>
    <row r="250" spans="1:42" ht="21.75" customHeight="1" x14ac:dyDescent="0.25">
      <c r="A250" s="49" t="s">
        <v>153</v>
      </c>
      <c r="B250" s="50"/>
      <c r="C250" s="51">
        <v>100</v>
      </c>
      <c r="D250" s="52"/>
      <c r="E250" s="53"/>
      <c r="F250" s="53"/>
      <c r="G250" s="51"/>
      <c r="H250" s="51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>
        <f t="shared" si="21"/>
        <v>0</v>
      </c>
      <c r="AO250" s="57">
        <f t="shared" si="22"/>
        <v>100</v>
      </c>
      <c r="AP250" s="58">
        <f t="shared" si="19"/>
        <v>0</v>
      </c>
    </row>
    <row r="251" spans="1:42" ht="21.75" customHeight="1" x14ac:dyDescent="0.25">
      <c r="A251" s="49" t="s">
        <v>544</v>
      </c>
      <c r="B251" s="73">
        <v>88.8</v>
      </c>
      <c r="C251" s="51">
        <v>1530</v>
      </c>
      <c r="D251" s="71" t="s">
        <v>411</v>
      </c>
      <c r="E251" s="53">
        <v>45251</v>
      </c>
      <c r="F251" s="53">
        <v>45251</v>
      </c>
      <c r="G251" s="54"/>
      <c r="H251" s="69">
        <v>1006</v>
      </c>
      <c r="I251" s="69"/>
      <c r="J251" s="55"/>
      <c r="K251" s="55"/>
      <c r="L251" s="55">
        <v>40</v>
      </c>
      <c r="M251" s="55"/>
      <c r="N251" s="55"/>
      <c r="O251" s="55">
        <v>30</v>
      </c>
      <c r="P251" s="55"/>
      <c r="Q251" s="55"/>
      <c r="R251" s="55"/>
      <c r="S251" s="55">
        <v>40</v>
      </c>
      <c r="T251" s="55"/>
      <c r="U251" s="55"/>
      <c r="V251" s="55">
        <v>50</v>
      </c>
      <c r="W251" s="55"/>
      <c r="X251" s="55"/>
      <c r="Y251" s="55"/>
      <c r="Z251" s="55">
        <v>20</v>
      </c>
      <c r="AA251" s="55"/>
      <c r="AB251" s="55"/>
      <c r="AC251" s="55">
        <v>30</v>
      </c>
      <c r="AD251" s="55"/>
      <c r="AE251" s="55"/>
      <c r="AF251" s="55"/>
      <c r="AG251" s="55"/>
      <c r="AH251" s="55"/>
      <c r="AI251" s="55"/>
      <c r="AJ251" s="55">
        <v>30</v>
      </c>
      <c r="AK251" s="55"/>
      <c r="AL251" s="55"/>
      <c r="AM251" s="55"/>
      <c r="AN251" s="56">
        <f t="shared" si="21"/>
        <v>240</v>
      </c>
      <c r="AO251" s="56">
        <f t="shared" si="22"/>
        <v>1290</v>
      </c>
      <c r="AP251" s="74">
        <f t="shared" si="19"/>
        <v>114552</v>
      </c>
    </row>
    <row r="252" spans="1:42" ht="21" customHeight="1" x14ac:dyDescent="0.25">
      <c r="A252" s="67" t="s">
        <v>154</v>
      </c>
      <c r="B252" s="50"/>
      <c r="C252" s="51">
        <v>20</v>
      </c>
      <c r="D252" s="52"/>
      <c r="E252" s="53"/>
      <c r="F252" s="53"/>
      <c r="G252" s="51"/>
      <c r="H252" s="51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>
        <f t="shared" si="21"/>
        <v>0</v>
      </c>
      <c r="AO252" s="57">
        <f t="shared" si="22"/>
        <v>20</v>
      </c>
      <c r="AP252" s="58">
        <f t="shared" si="19"/>
        <v>0</v>
      </c>
    </row>
    <row r="253" spans="1:42" ht="21.75" customHeight="1" x14ac:dyDescent="0.25">
      <c r="A253" s="49" t="s">
        <v>155</v>
      </c>
      <c r="B253" s="50">
        <v>1.44</v>
      </c>
      <c r="C253" s="51">
        <v>870</v>
      </c>
      <c r="D253" s="52" t="s">
        <v>411</v>
      </c>
      <c r="E253" s="53">
        <v>44887</v>
      </c>
      <c r="F253" s="53">
        <v>44887</v>
      </c>
      <c r="G253" s="51"/>
      <c r="H253" s="51">
        <v>10296</v>
      </c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>
        <f t="shared" si="21"/>
        <v>0</v>
      </c>
      <c r="AO253" s="57">
        <f t="shared" si="22"/>
        <v>870</v>
      </c>
      <c r="AP253" s="58">
        <f t="shared" si="19"/>
        <v>1252.8</v>
      </c>
    </row>
    <row r="254" spans="1:42" ht="23.25" customHeight="1" x14ac:dyDescent="0.25">
      <c r="A254" s="49" t="s">
        <v>156</v>
      </c>
      <c r="B254" s="50"/>
      <c r="C254" s="51">
        <v>300</v>
      </c>
      <c r="D254" s="52"/>
      <c r="E254" s="53"/>
      <c r="F254" s="53"/>
      <c r="G254" s="51"/>
      <c r="H254" s="51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>
        <f t="shared" si="21"/>
        <v>0</v>
      </c>
      <c r="AO254" s="57">
        <f t="shared" si="22"/>
        <v>300</v>
      </c>
      <c r="AP254" s="58">
        <f t="shared" si="19"/>
        <v>0</v>
      </c>
    </row>
    <row r="255" spans="1:42" ht="21.75" customHeight="1" x14ac:dyDescent="0.25">
      <c r="A255" s="75" t="s">
        <v>157</v>
      </c>
      <c r="B255" s="50">
        <v>5.01</v>
      </c>
      <c r="C255" s="51">
        <v>0</v>
      </c>
      <c r="D255" s="52"/>
      <c r="E255" s="53">
        <v>45065</v>
      </c>
      <c r="F255" s="53">
        <v>45065</v>
      </c>
      <c r="G255" s="54"/>
      <c r="H255" s="51">
        <v>1701</v>
      </c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>
        <f t="shared" si="21"/>
        <v>0</v>
      </c>
      <c r="AO255" s="57">
        <f t="shared" si="22"/>
        <v>0</v>
      </c>
      <c r="AP255" s="58">
        <f t="shared" si="19"/>
        <v>0</v>
      </c>
    </row>
    <row r="256" spans="1:42" ht="21.75" customHeight="1" x14ac:dyDescent="0.25">
      <c r="A256" s="49" t="s">
        <v>381</v>
      </c>
      <c r="B256" s="50">
        <v>42</v>
      </c>
      <c r="C256" s="51">
        <v>480</v>
      </c>
      <c r="D256" s="52"/>
      <c r="E256" s="53">
        <v>44802</v>
      </c>
      <c r="F256" s="53">
        <v>44802</v>
      </c>
      <c r="G256" s="51"/>
      <c r="H256" s="51">
        <v>1040</v>
      </c>
      <c r="I256" s="55"/>
      <c r="J256" s="55"/>
      <c r="K256" s="55"/>
      <c r="L256" s="55"/>
      <c r="M256" s="55"/>
      <c r="N256" s="55"/>
      <c r="O256" s="55">
        <v>15</v>
      </c>
      <c r="P256" s="55"/>
      <c r="Q256" s="55"/>
      <c r="R256" s="55"/>
      <c r="S256" s="55">
        <v>25</v>
      </c>
      <c r="T256" s="55"/>
      <c r="U256" s="55"/>
      <c r="V256" s="55"/>
      <c r="W256" s="55"/>
      <c r="X256" s="55"/>
      <c r="Y256" s="55"/>
      <c r="Z256" s="55"/>
      <c r="AA256" s="55"/>
      <c r="AB256" s="55"/>
      <c r="AC256" s="55">
        <v>20</v>
      </c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>
        <f t="shared" ref="AN256:AN281" si="23">I256+J256+K256+L256+M256+N256+O256+P256+Q256+R256+S256+T256+U256+V256+W256+X256+Y256+Z256+AA256+AB256+AC256+AD256+AE256+AF256+AG256+AH256+AI256+AJ256+AK256+AL256+AM256</f>
        <v>60</v>
      </c>
      <c r="AO256" s="57">
        <f t="shared" si="22"/>
        <v>420</v>
      </c>
      <c r="AP256" s="58">
        <f t="shared" si="19"/>
        <v>17640</v>
      </c>
    </row>
    <row r="257" spans="1:42" ht="23.25" customHeight="1" x14ac:dyDescent="0.25">
      <c r="A257" s="61" t="s">
        <v>159</v>
      </c>
      <c r="B257" s="50">
        <v>154</v>
      </c>
      <c r="C257" s="51">
        <v>0</v>
      </c>
      <c r="D257" s="52"/>
      <c r="E257" s="53"/>
      <c r="F257" s="53"/>
      <c r="G257" s="51"/>
      <c r="H257" s="51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>
        <f t="shared" si="23"/>
        <v>0</v>
      </c>
      <c r="AO257" s="57">
        <f t="shared" si="22"/>
        <v>0</v>
      </c>
      <c r="AP257" s="58">
        <f t="shared" si="19"/>
        <v>0</v>
      </c>
    </row>
    <row r="258" spans="1:42" ht="23.25" customHeight="1" x14ac:dyDescent="0.25">
      <c r="A258" s="49" t="s">
        <v>160</v>
      </c>
      <c r="B258" s="76"/>
      <c r="C258" s="51">
        <v>0</v>
      </c>
      <c r="D258" s="52"/>
      <c r="E258" s="53"/>
      <c r="F258" s="53"/>
      <c r="G258" s="51"/>
      <c r="H258" s="51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>
        <f t="shared" si="23"/>
        <v>0</v>
      </c>
      <c r="AO258" s="57">
        <f t="shared" si="22"/>
        <v>0</v>
      </c>
      <c r="AP258" s="58">
        <f>B259*AO258</f>
        <v>0</v>
      </c>
    </row>
    <row r="259" spans="1:42" ht="21.75" customHeight="1" x14ac:dyDescent="0.25">
      <c r="A259" s="49" t="s">
        <v>161</v>
      </c>
      <c r="B259" s="50">
        <v>110</v>
      </c>
      <c r="C259" s="51">
        <v>500</v>
      </c>
      <c r="D259" s="52"/>
      <c r="E259" s="53"/>
      <c r="F259" s="53"/>
      <c r="G259" s="51"/>
      <c r="H259" s="51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>
        <f t="shared" si="23"/>
        <v>0</v>
      </c>
      <c r="AO259" s="57">
        <f t="shared" si="22"/>
        <v>500</v>
      </c>
      <c r="AP259" s="58">
        <f>B260*AO259</f>
        <v>0</v>
      </c>
    </row>
    <row r="260" spans="1:42" ht="21.75" customHeight="1" x14ac:dyDescent="0.25">
      <c r="A260" s="49" t="s">
        <v>158</v>
      </c>
      <c r="B260" s="50"/>
      <c r="C260" s="51">
        <v>70</v>
      </c>
      <c r="D260" s="52" t="s">
        <v>411</v>
      </c>
      <c r="E260" s="53">
        <v>45093</v>
      </c>
      <c r="F260" s="53">
        <v>45093</v>
      </c>
      <c r="G260" s="51"/>
      <c r="H260" s="51">
        <v>1007</v>
      </c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>
        <f t="shared" si="23"/>
        <v>0</v>
      </c>
      <c r="AO260" s="57">
        <f t="shared" si="22"/>
        <v>70</v>
      </c>
      <c r="AP260" s="58">
        <f t="shared" ref="AP260:AP281" si="24">B260*AO260</f>
        <v>0</v>
      </c>
    </row>
    <row r="261" spans="1:42" ht="21.75" customHeight="1" x14ac:dyDescent="0.25">
      <c r="A261" s="49" t="s">
        <v>162</v>
      </c>
      <c r="B261" s="50">
        <v>7100</v>
      </c>
      <c r="C261" s="51">
        <v>25</v>
      </c>
      <c r="D261" s="52" t="s">
        <v>897</v>
      </c>
      <c r="E261" s="53">
        <v>45251</v>
      </c>
      <c r="F261" s="53">
        <v>45251</v>
      </c>
      <c r="G261" s="51"/>
      <c r="H261" s="51">
        <v>1375</v>
      </c>
      <c r="I261" s="55"/>
      <c r="J261" s="55"/>
      <c r="K261" s="55"/>
      <c r="L261" s="55">
        <v>4</v>
      </c>
      <c r="M261" s="55"/>
      <c r="N261" s="55"/>
      <c r="O261" s="55"/>
      <c r="P261" s="55"/>
      <c r="Q261" s="55"/>
      <c r="R261" s="55"/>
      <c r="S261" s="55"/>
      <c r="T261" s="55"/>
      <c r="U261" s="55"/>
      <c r="V261" s="55">
        <v>5</v>
      </c>
      <c r="W261" s="55"/>
      <c r="X261" s="55"/>
      <c r="Y261" s="55"/>
      <c r="Z261" s="55"/>
      <c r="AA261" s="55">
        <v>4</v>
      </c>
      <c r="AB261" s="55"/>
      <c r="AC261" s="55">
        <v>2</v>
      </c>
      <c r="AD261" s="55"/>
      <c r="AE261" s="55"/>
      <c r="AF261" s="55"/>
      <c r="AG261" s="55"/>
      <c r="AH261" s="55">
        <v>4</v>
      </c>
      <c r="AI261" s="55"/>
      <c r="AJ261" s="55"/>
      <c r="AK261" s="55"/>
      <c r="AL261" s="55"/>
      <c r="AM261" s="55"/>
      <c r="AN261" s="56">
        <f t="shared" si="23"/>
        <v>19</v>
      </c>
      <c r="AO261" s="57">
        <f t="shared" si="22"/>
        <v>6</v>
      </c>
      <c r="AP261" s="58">
        <f t="shared" si="24"/>
        <v>42600</v>
      </c>
    </row>
    <row r="262" spans="1:42" ht="21.75" customHeight="1" x14ac:dyDescent="0.25">
      <c r="A262" s="49" t="s">
        <v>888</v>
      </c>
      <c r="B262" s="50">
        <v>0.71</v>
      </c>
      <c r="C262" s="51">
        <v>0</v>
      </c>
      <c r="D262" s="52" t="s">
        <v>411</v>
      </c>
      <c r="E262" s="53">
        <v>45211</v>
      </c>
      <c r="F262" s="53">
        <v>45211</v>
      </c>
      <c r="G262" s="51"/>
      <c r="H262" s="51">
        <v>10242</v>
      </c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>
        <f t="shared" si="23"/>
        <v>0</v>
      </c>
      <c r="AO262" s="57">
        <f t="shared" si="22"/>
        <v>0</v>
      </c>
      <c r="AP262" s="58">
        <f t="shared" si="24"/>
        <v>0</v>
      </c>
    </row>
    <row r="263" spans="1:42" ht="21.75" customHeight="1" x14ac:dyDescent="0.25">
      <c r="A263" s="49" t="s">
        <v>889</v>
      </c>
      <c r="B263" s="50">
        <v>1.5</v>
      </c>
      <c r="C263" s="51">
        <v>1060</v>
      </c>
      <c r="D263" s="52" t="s">
        <v>556</v>
      </c>
      <c r="E263" s="53">
        <v>45182</v>
      </c>
      <c r="F263" s="53">
        <v>45182</v>
      </c>
      <c r="G263" s="51"/>
      <c r="H263" s="51">
        <v>10242</v>
      </c>
      <c r="I263" s="55"/>
      <c r="J263" s="55"/>
      <c r="K263" s="55"/>
      <c r="L263" s="55">
        <v>50</v>
      </c>
      <c r="M263" s="55"/>
      <c r="N263" s="55"/>
      <c r="O263" s="55"/>
      <c r="P263" s="55"/>
      <c r="Q263" s="55"/>
      <c r="R263" s="55"/>
      <c r="S263" s="55">
        <v>100</v>
      </c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>
        <v>200</v>
      </c>
      <c r="AK263" s="55"/>
      <c r="AL263" s="55"/>
      <c r="AM263" s="55"/>
      <c r="AN263" s="56">
        <f t="shared" si="23"/>
        <v>350</v>
      </c>
      <c r="AO263" s="57">
        <f t="shared" si="22"/>
        <v>710</v>
      </c>
      <c r="AP263" s="58">
        <f t="shared" si="24"/>
        <v>1065</v>
      </c>
    </row>
    <row r="264" spans="1:42" ht="21.75" customHeight="1" x14ac:dyDescent="0.25">
      <c r="A264" s="59" t="s">
        <v>455</v>
      </c>
      <c r="B264" s="50">
        <v>160</v>
      </c>
      <c r="C264" s="51">
        <v>0</v>
      </c>
      <c r="D264" s="52"/>
      <c r="E264" s="53"/>
      <c r="F264" s="53"/>
      <c r="G264" s="51"/>
      <c r="H264" s="51">
        <v>1093</v>
      </c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>
        <f t="shared" si="23"/>
        <v>0</v>
      </c>
      <c r="AO264" s="57">
        <f t="shared" si="22"/>
        <v>0</v>
      </c>
      <c r="AP264" s="58">
        <f t="shared" si="24"/>
        <v>0</v>
      </c>
    </row>
    <row r="265" spans="1:42" ht="21.75" customHeight="1" x14ac:dyDescent="0.25">
      <c r="A265" s="49" t="s">
        <v>424</v>
      </c>
      <c r="B265" s="50">
        <v>1050</v>
      </c>
      <c r="C265" s="51">
        <v>265</v>
      </c>
      <c r="D265" s="52" t="s">
        <v>862</v>
      </c>
      <c r="E265" s="53" t="s">
        <v>926</v>
      </c>
      <c r="F265" s="53" t="s">
        <v>926</v>
      </c>
      <c r="G265" s="51"/>
      <c r="H265" s="51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>
        <v>25</v>
      </c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>
        <f t="shared" si="23"/>
        <v>25</v>
      </c>
      <c r="AO265" s="57">
        <f t="shared" si="22"/>
        <v>240</v>
      </c>
      <c r="AP265" s="58">
        <f t="shared" si="24"/>
        <v>252000</v>
      </c>
    </row>
    <row r="266" spans="1:42" ht="21.75" customHeight="1" x14ac:dyDescent="0.25">
      <c r="A266" s="59" t="s">
        <v>163</v>
      </c>
      <c r="B266" s="50">
        <v>750</v>
      </c>
      <c r="C266" s="51">
        <v>0</v>
      </c>
      <c r="D266" s="52" t="s">
        <v>925</v>
      </c>
      <c r="E266" s="53" t="s">
        <v>927</v>
      </c>
      <c r="F266" s="53" t="s">
        <v>927</v>
      </c>
      <c r="G266" s="51"/>
      <c r="H266" s="51">
        <v>3310</v>
      </c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>
        <f t="shared" si="23"/>
        <v>0</v>
      </c>
      <c r="AO266" s="57">
        <f t="shared" si="22"/>
        <v>0</v>
      </c>
      <c r="AP266" s="58">
        <f t="shared" si="24"/>
        <v>0</v>
      </c>
    </row>
    <row r="267" spans="1:42" ht="21.75" customHeight="1" x14ac:dyDescent="0.25">
      <c r="A267" s="49" t="s">
        <v>164</v>
      </c>
      <c r="B267" s="50">
        <v>57.5</v>
      </c>
      <c r="C267" s="51">
        <v>1895</v>
      </c>
      <c r="D267" s="52" t="s">
        <v>652</v>
      </c>
      <c r="E267" s="53" t="s">
        <v>944</v>
      </c>
      <c r="F267" s="53" t="s">
        <v>944</v>
      </c>
      <c r="G267" s="51"/>
      <c r="H267" s="51">
        <v>1885</v>
      </c>
      <c r="I267" s="55"/>
      <c r="J267" s="55"/>
      <c r="K267" s="55"/>
      <c r="L267" s="55">
        <v>60</v>
      </c>
      <c r="M267" s="55"/>
      <c r="N267" s="55"/>
      <c r="O267" s="55">
        <v>40</v>
      </c>
      <c r="P267" s="55"/>
      <c r="Q267" s="55"/>
      <c r="R267" s="55"/>
      <c r="S267" s="55">
        <v>60</v>
      </c>
      <c r="T267" s="55"/>
      <c r="U267" s="55"/>
      <c r="V267" s="55">
        <v>40</v>
      </c>
      <c r="W267" s="55"/>
      <c r="X267" s="55"/>
      <c r="Y267" s="55"/>
      <c r="Z267" s="55">
        <v>40</v>
      </c>
      <c r="AA267" s="55"/>
      <c r="AB267" s="55"/>
      <c r="AC267" s="55">
        <v>60</v>
      </c>
      <c r="AD267" s="55"/>
      <c r="AE267" s="55"/>
      <c r="AF267" s="55"/>
      <c r="AG267" s="55"/>
      <c r="AH267" s="55">
        <v>60</v>
      </c>
      <c r="AI267" s="55"/>
      <c r="AJ267" s="55">
        <v>60</v>
      </c>
      <c r="AK267" s="55"/>
      <c r="AL267" s="55"/>
      <c r="AM267" s="55"/>
      <c r="AN267" s="56">
        <f t="shared" si="23"/>
        <v>420</v>
      </c>
      <c r="AO267" s="57">
        <f t="shared" si="22"/>
        <v>1475</v>
      </c>
      <c r="AP267" s="58">
        <f t="shared" si="24"/>
        <v>84812.5</v>
      </c>
    </row>
    <row r="268" spans="1:42" ht="21.75" customHeight="1" x14ac:dyDescent="0.25">
      <c r="A268" s="59" t="s">
        <v>165</v>
      </c>
      <c r="B268" s="50">
        <v>12</v>
      </c>
      <c r="C268" s="51">
        <v>0</v>
      </c>
      <c r="D268" s="52" t="s">
        <v>411</v>
      </c>
      <c r="E268" s="53">
        <v>45093</v>
      </c>
      <c r="F268" s="53">
        <v>45093</v>
      </c>
      <c r="G268" s="51"/>
      <c r="H268" s="51">
        <v>1961</v>
      </c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>
        <f t="shared" si="23"/>
        <v>0</v>
      </c>
      <c r="AO268" s="57">
        <f t="shared" si="22"/>
        <v>0</v>
      </c>
      <c r="AP268" s="58">
        <f t="shared" si="24"/>
        <v>0</v>
      </c>
    </row>
    <row r="269" spans="1:42" ht="21.75" customHeight="1" x14ac:dyDescent="0.25">
      <c r="A269" s="49" t="s">
        <v>548</v>
      </c>
      <c r="B269" s="50">
        <v>34.68</v>
      </c>
      <c r="C269" s="51">
        <v>854</v>
      </c>
      <c r="D269" s="52" t="s">
        <v>678</v>
      </c>
      <c r="E269" s="53">
        <v>45251</v>
      </c>
      <c r="F269" s="53">
        <v>45251</v>
      </c>
      <c r="G269" s="51"/>
      <c r="H269" s="51">
        <v>10244</v>
      </c>
      <c r="I269" s="55"/>
      <c r="J269" s="55"/>
      <c r="K269" s="55"/>
      <c r="L269" s="55">
        <v>30</v>
      </c>
      <c r="M269" s="55"/>
      <c r="N269" s="55"/>
      <c r="O269" s="55"/>
      <c r="P269" s="55"/>
      <c r="Q269" s="55"/>
      <c r="R269" s="55"/>
      <c r="S269" s="55"/>
      <c r="T269" s="55"/>
      <c r="U269" s="55"/>
      <c r="V269" s="55">
        <v>30</v>
      </c>
      <c r="W269" s="55"/>
      <c r="X269" s="55"/>
      <c r="Y269" s="55"/>
      <c r="Z269" s="55">
        <v>40</v>
      </c>
      <c r="AA269" s="55"/>
      <c r="AB269" s="55"/>
      <c r="AC269" s="55"/>
      <c r="AD269" s="55"/>
      <c r="AE269" s="55"/>
      <c r="AF269" s="55"/>
      <c r="AG269" s="55"/>
      <c r="AH269" s="55">
        <v>20</v>
      </c>
      <c r="AI269" s="55"/>
      <c r="AJ269" s="55"/>
      <c r="AK269" s="55"/>
      <c r="AL269" s="55"/>
      <c r="AM269" s="55"/>
      <c r="AN269" s="56">
        <f t="shared" si="23"/>
        <v>120</v>
      </c>
      <c r="AO269" s="57">
        <f t="shared" si="22"/>
        <v>734</v>
      </c>
      <c r="AP269" s="58">
        <f t="shared" si="24"/>
        <v>25455.119999999999</v>
      </c>
    </row>
    <row r="270" spans="1:42" ht="23.25" customHeight="1" x14ac:dyDescent="0.25">
      <c r="A270" s="49" t="s">
        <v>166</v>
      </c>
      <c r="B270" s="50">
        <v>145</v>
      </c>
      <c r="C270" s="51">
        <v>700</v>
      </c>
      <c r="D270" s="52" t="s">
        <v>913</v>
      </c>
      <c r="E270" s="53" t="s">
        <v>924</v>
      </c>
      <c r="F270" s="53" t="s">
        <v>924</v>
      </c>
      <c r="G270" s="54"/>
      <c r="H270" s="51">
        <v>1355</v>
      </c>
      <c r="I270" s="55"/>
      <c r="J270" s="55"/>
      <c r="K270" s="55"/>
      <c r="L270" s="55">
        <v>100</v>
      </c>
      <c r="M270" s="55"/>
      <c r="N270" s="55"/>
      <c r="O270" s="55">
        <v>100</v>
      </c>
      <c r="P270" s="55"/>
      <c r="Q270" s="55"/>
      <c r="R270" s="55"/>
      <c r="S270" s="55">
        <v>40</v>
      </c>
      <c r="T270" s="55"/>
      <c r="U270" s="55"/>
      <c r="V270" s="55">
        <v>100</v>
      </c>
      <c r="W270" s="55"/>
      <c r="X270" s="55"/>
      <c r="Y270" s="55"/>
      <c r="Z270" s="55">
        <v>100</v>
      </c>
      <c r="AA270" s="55"/>
      <c r="AB270" s="55"/>
      <c r="AC270" s="55">
        <v>100</v>
      </c>
      <c r="AD270" s="55"/>
      <c r="AE270" s="55"/>
      <c r="AF270" s="55"/>
      <c r="AG270" s="55"/>
      <c r="AH270" s="55"/>
      <c r="AI270" s="55"/>
      <c r="AJ270" s="55">
        <v>100</v>
      </c>
      <c r="AK270" s="55"/>
      <c r="AL270" s="55"/>
      <c r="AM270" s="55"/>
      <c r="AN270" s="56">
        <f t="shared" si="23"/>
        <v>640</v>
      </c>
      <c r="AO270" s="57">
        <f t="shared" si="22"/>
        <v>60</v>
      </c>
      <c r="AP270" s="58">
        <f t="shared" si="24"/>
        <v>8700</v>
      </c>
    </row>
    <row r="271" spans="1:42" ht="21.75" customHeight="1" x14ac:dyDescent="0.25">
      <c r="A271" s="49" t="s">
        <v>167</v>
      </c>
      <c r="B271" s="50">
        <v>0.31</v>
      </c>
      <c r="C271" s="51">
        <v>1700</v>
      </c>
      <c r="D271" s="52" t="s">
        <v>520</v>
      </c>
      <c r="E271" s="53">
        <v>45251</v>
      </c>
      <c r="F271" s="53">
        <v>45251</v>
      </c>
      <c r="G271" s="51"/>
      <c r="H271" s="51">
        <v>1952</v>
      </c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>
        <v>100</v>
      </c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>
        <v>100</v>
      </c>
      <c r="AI271" s="55"/>
      <c r="AJ271" s="55"/>
      <c r="AK271" s="55"/>
      <c r="AL271" s="55"/>
      <c r="AM271" s="55"/>
      <c r="AN271" s="56">
        <f t="shared" si="23"/>
        <v>200</v>
      </c>
      <c r="AO271" s="57">
        <f t="shared" si="22"/>
        <v>1500</v>
      </c>
      <c r="AP271" s="58">
        <f t="shared" si="24"/>
        <v>465</v>
      </c>
    </row>
    <row r="272" spans="1:42" ht="21.75" customHeight="1" x14ac:dyDescent="0.25">
      <c r="A272" s="61" t="s">
        <v>169</v>
      </c>
      <c r="B272" s="50">
        <v>48</v>
      </c>
      <c r="C272" s="51">
        <v>9</v>
      </c>
      <c r="D272" s="52" t="s">
        <v>411</v>
      </c>
      <c r="E272" s="53">
        <v>45211</v>
      </c>
      <c r="F272" s="53">
        <v>45211</v>
      </c>
      <c r="G272" s="51"/>
      <c r="H272" s="51">
        <v>11070</v>
      </c>
      <c r="I272" s="55"/>
      <c r="J272" s="55"/>
      <c r="K272" s="55"/>
      <c r="L272" s="55"/>
      <c r="M272" s="55"/>
      <c r="N272" s="55"/>
      <c r="O272" s="55">
        <v>1</v>
      </c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>
        <f t="shared" si="23"/>
        <v>1</v>
      </c>
      <c r="AO272" s="57">
        <v>0</v>
      </c>
      <c r="AP272" s="58">
        <f t="shared" si="24"/>
        <v>0</v>
      </c>
    </row>
    <row r="273" spans="1:42" ht="21.75" customHeight="1" x14ac:dyDescent="0.25">
      <c r="A273" s="49" t="s">
        <v>170</v>
      </c>
      <c r="B273" s="50">
        <v>89</v>
      </c>
      <c r="C273" s="51">
        <v>105</v>
      </c>
      <c r="D273" s="52"/>
      <c r="E273" s="53"/>
      <c r="F273" s="53"/>
      <c r="G273" s="51"/>
      <c r="H273" s="51">
        <v>10901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>
        <f t="shared" si="23"/>
        <v>0</v>
      </c>
      <c r="AO273" s="57">
        <f t="shared" ref="AO273:AO281" si="25">C273+G273-AN273</f>
        <v>105</v>
      </c>
      <c r="AP273" s="58">
        <f t="shared" si="24"/>
        <v>9345</v>
      </c>
    </row>
    <row r="274" spans="1:42" ht="21.75" customHeight="1" x14ac:dyDescent="0.25">
      <c r="A274" s="61" t="s">
        <v>171</v>
      </c>
      <c r="B274" s="50">
        <v>1800</v>
      </c>
      <c r="C274" s="51">
        <v>5</v>
      </c>
      <c r="D274" s="52" t="s">
        <v>720</v>
      </c>
      <c r="E274" s="53">
        <v>45111</v>
      </c>
      <c r="F274" s="53">
        <v>45111</v>
      </c>
      <c r="G274" s="51"/>
      <c r="H274" s="51">
        <v>9335</v>
      </c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>
        <v>1</v>
      </c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>
        <f t="shared" si="23"/>
        <v>1</v>
      </c>
      <c r="AO274" s="57">
        <f t="shared" si="25"/>
        <v>4</v>
      </c>
      <c r="AP274" s="58">
        <f t="shared" si="24"/>
        <v>7200</v>
      </c>
    </row>
    <row r="275" spans="1:42" ht="21.75" customHeight="1" x14ac:dyDescent="0.25">
      <c r="A275" s="49" t="s">
        <v>172</v>
      </c>
      <c r="B275" s="50">
        <v>95</v>
      </c>
      <c r="C275" s="51">
        <v>1100</v>
      </c>
      <c r="D275" s="52" t="s">
        <v>894</v>
      </c>
      <c r="E275" s="53">
        <v>45204</v>
      </c>
      <c r="F275" s="53">
        <v>45204</v>
      </c>
      <c r="G275" s="51"/>
      <c r="H275" s="51" t="s">
        <v>895</v>
      </c>
      <c r="I275" s="55"/>
      <c r="J275" s="55"/>
      <c r="K275" s="55"/>
      <c r="L275" s="55">
        <v>50</v>
      </c>
      <c r="M275" s="55"/>
      <c r="N275" s="55"/>
      <c r="O275" s="55"/>
      <c r="P275" s="55"/>
      <c r="Q275" s="55"/>
      <c r="R275" s="55"/>
      <c r="S275" s="55">
        <v>50</v>
      </c>
      <c r="T275" s="55"/>
      <c r="U275" s="55"/>
      <c r="V275" s="55">
        <v>50</v>
      </c>
      <c r="W275" s="55"/>
      <c r="X275" s="55"/>
      <c r="Y275" s="55"/>
      <c r="Z275" s="55"/>
      <c r="AA275" s="55">
        <v>50</v>
      </c>
      <c r="AB275" s="55"/>
      <c r="AC275" s="55">
        <v>50</v>
      </c>
      <c r="AD275" s="55">
        <v>50</v>
      </c>
      <c r="AE275" s="55"/>
      <c r="AF275" s="55"/>
      <c r="AG275" s="55"/>
      <c r="AH275" s="55"/>
      <c r="AI275" s="55"/>
      <c r="AJ275" s="55">
        <v>50</v>
      </c>
      <c r="AK275" s="55"/>
      <c r="AL275" s="55"/>
      <c r="AM275" s="55"/>
      <c r="AN275" s="56">
        <f t="shared" si="23"/>
        <v>350</v>
      </c>
      <c r="AO275" s="57">
        <f t="shared" si="25"/>
        <v>750</v>
      </c>
      <c r="AP275" s="58">
        <f t="shared" si="24"/>
        <v>71250</v>
      </c>
    </row>
    <row r="276" spans="1:42" s="5" customFormat="1" ht="21.75" customHeight="1" x14ac:dyDescent="0.3">
      <c r="A276" s="49" t="s">
        <v>173</v>
      </c>
      <c r="B276" s="50"/>
      <c r="C276" s="51">
        <v>0</v>
      </c>
      <c r="D276" s="52"/>
      <c r="E276" s="53"/>
      <c r="F276" s="53"/>
      <c r="G276" s="51"/>
      <c r="H276" s="51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>
        <f t="shared" si="23"/>
        <v>0</v>
      </c>
      <c r="AO276" s="57">
        <f t="shared" si="25"/>
        <v>0</v>
      </c>
      <c r="AP276" s="58">
        <f t="shared" si="24"/>
        <v>0</v>
      </c>
    </row>
    <row r="277" spans="1:42" ht="21.75" customHeight="1" x14ac:dyDescent="0.25">
      <c r="A277" s="49" t="s">
        <v>174</v>
      </c>
      <c r="B277" s="50">
        <v>500</v>
      </c>
      <c r="C277" s="51">
        <v>12</v>
      </c>
      <c r="D277" s="52" t="s">
        <v>411</v>
      </c>
      <c r="E277" s="53">
        <v>44790</v>
      </c>
      <c r="F277" s="53">
        <v>44790</v>
      </c>
      <c r="G277" s="51"/>
      <c r="H277" s="51">
        <v>8528</v>
      </c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>
        <f t="shared" si="23"/>
        <v>0</v>
      </c>
      <c r="AO277" s="57">
        <f t="shared" si="25"/>
        <v>12</v>
      </c>
      <c r="AP277" s="58">
        <f t="shared" si="24"/>
        <v>6000</v>
      </c>
    </row>
    <row r="278" spans="1:42" ht="21.75" customHeight="1" x14ac:dyDescent="0.25">
      <c r="A278" s="59" t="s">
        <v>175</v>
      </c>
      <c r="B278" s="50">
        <v>8.8800000000000008</v>
      </c>
      <c r="C278" s="51">
        <v>0</v>
      </c>
      <c r="D278" s="52" t="s">
        <v>411</v>
      </c>
      <c r="E278" s="53">
        <v>45093</v>
      </c>
      <c r="F278" s="53">
        <v>45093</v>
      </c>
      <c r="G278" s="51"/>
      <c r="H278" s="51">
        <v>9737</v>
      </c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>
        <f t="shared" si="23"/>
        <v>0</v>
      </c>
      <c r="AO278" s="57">
        <f t="shared" si="25"/>
        <v>0</v>
      </c>
      <c r="AP278" s="58">
        <f t="shared" si="24"/>
        <v>0</v>
      </c>
    </row>
    <row r="279" spans="1:42" ht="21.75" customHeight="1" x14ac:dyDescent="0.25">
      <c r="A279" s="49" t="s">
        <v>176</v>
      </c>
      <c r="B279" s="50">
        <v>117.6</v>
      </c>
      <c r="C279" s="51">
        <v>1700</v>
      </c>
      <c r="D279" s="52" t="s">
        <v>411</v>
      </c>
      <c r="E279" s="53">
        <v>45251</v>
      </c>
      <c r="F279" s="53">
        <v>45251</v>
      </c>
      <c r="G279" s="51"/>
      <c r="H279" s="51">
        <v>9737</v>
      </c>
      <c r="I279" s="55"/>
      <c r="J279" s="55"/>
      <c r="K279" s="55"/>
      <c r="L279" s="55"/>
      <c r="M279" s="55"/>
      <c r="N279" s="55"/>
      <c r="O279" s="55">
        <v>50</v>
      </c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>
        <v>100</v>
      </c>
      <c r="AD279" s="55"/>
      <c r="AE279" s="55"/>
      <c r="AF279" s="55"/>
      <c r="AG279" s="55"/>
      <c r="AH279" s="55">
        <v>50</v>
      </c>
      <c r="AI279" s="55"/>
      <c r="AJ279" s="55"/>
      <c r="AK279" s="55"/>
      <c r="AL279" s="55"/>
      <c r="AM279" s="55"/>
      <c r="AN279" s="56">
        <f t="shared" si="23"/>
        <v>200</v>
      </c>
      <c r="AO279" s="57">
        <f t="shared" si="25"/>
        <v>1500</v>
      </c>
      <c r="AP279" s="58">
        <f t="shared" si="24"/>
        <v>176400</v>
      </c>
    </row>
    <row r="280" spans="1:42" ht="21.75" customHeight="1" x14ac:dyDescent="0.25">
      <c r="A280" s="49" t="s">
        <v>177</v>
      </c>
      <c r="B280" s="50"/>
      <c r="C280" s="51">
        <v>300</v>
      </c>
      <c r="D280" s="52" t="s">
        <v>411</v>
      </c>
      <c r="E280" s="53">
        <v>44820</v>
      </c>
      <c r="F280" s="53">
        <v>44820</v>
      </c>
      <c r="G280" s="51"/>
      <c r="H280" s="51">
        <v>1230</v>
      </c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>
        <f t="shared" si="23"/>
        <v>0</v>
      </c>
      <c r="AO280" s="57">
        <f t="shared" si="25"/>
        <v>300</v>
      </c>
      <c r="AP280" s="58">
        <f t="shared" si="24"/>
        <v>0</v>
      </c>
    </row>
    <row r="281" spans="1:42" ht="21.75" customHeight="1" x14ac:dyDescent="0.25">
      <c r="A281" s="49" t="s">
        <v>178</v>
      </c>
      <c r="B281" s="50">
        <v>4.8</v>
      </c>
      <c r="C281" s="51">
        <v>460</v>
      </c>
      <c r="D281" s="52" t="s">
        <v>411</v>
      </c>
      <c r="E281" s="53">
        <v>45185</v>
      </c>
      <c r="F281" s="53">
        <v>45185</v>
      </c>
      <c r="G281" s="51"/>
      <c r="H281" s="51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>
        <f t="shared" si="23"/>
        <v>0</v>
      </c>
      <c r="AO281" s="57">
        <f t="shared" si="25"/>
        <v>460</v>
      </c>
      <c r="AP281" s="58">
        <f t="shared" si="24"/>
        <v>2208</v>
      </c>
    </row>
    <row r="282" spans="1:42" s="2" customFormat="1" ht="21.75" customHeight="1" x14ac:dyDescent="0.25">
      <c r="A282" s="77" t="s">
        <v>389</v>
      </c>
      <c r="B282" s="50"/>
      <c r="C282" s="51"/>
      <c r="D282" s="52"/>
      <c r="E282" s="53"/>
      <c r="F282" s="53"/>
      <c r="G282" s="51"/>
      <c r="H282" s="51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  <c r="AO282" s="57"/>
      <c r="AP282" s="58"/>
    </row>
    <row r="283" spans="1:42" ht="21.75" customHeight="1" x14ac:dyDescent="0.25">
      <c r="A283" s="49" t="s">
        <v>448</v>
      </c>
      <c r="B283" s="50">
        <v>1150</v>
      </c>
      <c r="C283" s="51">
        <v>1</v>
      </c>
      <c r="D283" s="52" t="s">
        <v>446</v>
      </c>
      <c r="E283" s="53">
        <v>44718</v>
      </c>
      <c r="F283" s="53">
        <v>44718</v>
      </c>
      <c r="G283" s="51"/>
      <c r="H283" s="51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>
        <v>1</v>
      </c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>
        <f t="shared" ref="AN283:AN346" si="26">I283+J283+K283+L283+M283+N283+O283+P283+Q283+R283+S283+T283+U283+V283+W283+X283+Y283+Z283+AA283+AB283+AC283+AD283+AE283+AF283+AG283+AH283+AI283+AJ283+AK283+AL283+AM283</f>
        <v>1</v>
      </c>
      <c r="AO283" s="57">
        <f>C283+G283-AN283</f>
        <v>0</v>
      </c>
      <c r="AP283" s="58">
        <f t="shared" ref="AP283:AP346" si="27">B283*AO283</f>
        <v>0</v>
      </c>
    </row>
    <row r="284" spans="1:42" ht="21.75" customHeight="1" x14ac:dyDescent="0.25">
      <c r="A284" s="49" t="s">
        <v>179</v>
      </c>
      <c r="B284" s="50">
        <v>1750</v>
      </c>
      <c r="C284" s="51">
        <v>69</v>
      </c>
      <c r="D284" s="52" t="s">
        <v>695</v>
      </c>
      <c r="E284" s="53">
        <v>45127</v>
      </c>
      <c r="F284" s="53">
        <v>45127</v>
      </c>
      <c r="G284" s="51"/>
      <c r="H284" s="51">
        <v>1025</v>
      </c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>
        <f t="shared" si="26"/>
        <v>0</v>
      </c>
      <c r="AO284" s="57">
        <f>C284+G284-AN284</f>
        <v>69</v>
      </c>
      <c r="AP284" s="58">
        <f t="shared" si="27"/>
        <v>120750</v>
      </c>
    </row>
    <row r="285" spans="1:42" ht="21.75" customHeight="1" x14ac:dyDescent="0.25">
      <c r="A285" s="49" t="s">
        <v>17</v>
      </c>
      <c r="B285" s="50">
        <v>4.25</v>
      </c>
      <c r="C285" s="51">
        <v>4130</v>
      </c>
      <c r="D285" s="52" t="s">
        <v>411</v>
      </c>
      <c r="E285" s="53">
        <v>45251</v>
      </c>
      <c r="F285" s="53">
        <v>45251</v>
      </c>
      <c r="G285" s="51"/>
      <c r="H285" s="51">
        <v>1891</v>
      </c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>
        <f t="shared" si="26"/>
        <v>0</v>
      </c>
      <c r="AO285" s="57">
        <f>C285+G285-AN285</f>
        <v>4130</v>
      </c>
      <c r="AP285" s="58">
        <f t="shared" si="27"/>
        <v>17552.5</v>
      </c>
    </row>
    <row r="286" spans="1:42" ht="21.75" customHeight="1" x14ac:dyDescent="0.25">
      <c r="A286" s="49" t="s">
        <v>555</v>
      </c>
      <c r="B286" s="50">
        <v>3.54</v>
      </c>
      <c r="C286" s="51">
        <v>4500</v>
      </c>
      <c r="D286" s="52" t="s">
        <v>411</v>
      </c>
      <c r="E286" s="53">
        <v>45251</v>
      </c>
      <c r="F286" s="53">
        <v>45251</v>
      </c>
      <c r="G286" s="54"/>
      <c r="H286" s="51">
        <v>1893</v>
      </c>
      <c r="I286" s="55"/>
      <c r="J286" s="55"/>
      <c r="K286" s="55"/>
      <c r="L286" s="55">
        <v>100</v>
      </c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>
        <v>100</v>
      </c>
      <c r="AA286" s="55"/>
      <c r="AB286" s="55"/>
      <c r="AC286" s="55"/>
      <c r="AD286" s="55"/>
      <c r="AE286" s="55"/>
      <c r="AF286" s="55"/>
      <c r="AG286" s="55"/>
      <c r="AH286" s="55">
        <v>100</v>
      </c>
      <c r="AI286" s="55"/>
      <c r="AJ286" s="55">
        <v>100</v>
      </c>
      <c r="AK286" s="55"/>
      <c r="AL286" s="55"/>
      <c r="AM286" s="55"/>
      <c r="AN286" s="56">
        <f t="shared" si="26"/>
        <v>400</v>
      </c>
      <c r="AO286" s="57">
        <f>C286+G286-AN286</f>
        <v>4100</v>
      </c>
      <c r="AP286" s="58">
        <f t="shared" si="27"/>
        <v>14514</v>
      </c>
    </row>
    <row r="287" spans="1:42" ht="21.75" customHeight="1" x14ac:dyDescent="0.25">
      <c r="A287" s="49" t="s">
        <v>599</v>
      </c>
      <c r="B287" s="50">
        <v>600</v>
      </c>
      <c r="C287" s="51">
        <v>44</v>
      </c>
      <c r="D287" s="52" t="s">
        <v>960</v>
      </c>
      <c r="E287" s="53" t="s">
        <v>959</v>
      </c>
      <c r="F287" s="53" t="s">
        <v>959</v>
      </c>
      <c r="G287" s="51">
        <v>30</v>
      </c>
      <c r="H287" s="51">
        <v>9374</v>
      </c>
      <c r="I287" s="55">
        <v>4</v>
      </c>
      <c r="J287" s="55"/>
      <c r="K287" s="55"/>
      <c r="L287" s="55">
        <v>1</v>
      </c>
      <c r="M287" s="55">
        <v>2</v>
      </c>
      <c r="N287" s="55"/>
      <c r="O287" s="55">
        <v>1</v>
      </c>
      <c r="P287" s="55">
        <v>1</v>
      </c>
      <c r="Q287" s="55"/>
      <c r="R287" s="55"/>
      <c r="S287" s="55">
        <v>2</v>
      </c>
      <c r="T287" s="55">
        <v>2</v>
      </c>
      <c r="U287" s="55"/>
      <c r="V287" s="55">
        <v>1</v>
      </c>
      <c r="W287" s="55">
        <v>3</v>
      </c>
      <c r="X287" s="55"/>
      <c r="Y287" s="55"/>
      <c r="Z287" s="55">
        <v>2</v>
      </c>
      <c r="AA287" s="55">
        <v>2</v>
      </c>
      <c r="AB287" s="55"/>
      <c r="AC287" s="55">
        <v>2</v>
      </c>
      <c r="AD287" s="55">
        <v>3</v>
      </c>
      <c r="AE287" s="55"/>
      <c r="AF287" s="55"/>
      <c r="AG287" s="55"/>
      <c r="AH287" s="55">
        <v>2</v>
      </c>
      <c r="AI287" s="55"/>
      <c r="AJ287" s="55">
        <v>5</v>
      </c>
      <c r="AK287" s="55"/>
      <c r="AL287" s="55"/>
      <c r="AM287" s="55"/>
      <c r="AN287" s="56">
        <f t="shared" si="26"/>
        <v>33</v>
      </c>
      <c r="AO287" s="57">
        <v>14</v>
      </c>
      <c r="AP287" s="58">
        <f t="shared" si="27"/>
        <v>8400</v>
      </c>
    </row>
    <row r="288" spans="1:42" ht="21.75" customHeight="1" x14ac:dyDescent="0.25">
      <c r="A288" s="49" t="s">
        <v>401</v>
      </c>
      <c r="B288" s="50"/>
      <c r="C288" s="51">
        <v>150</v>
      </c>
      <c r="D288" s="52"/>
      <c r="E288" s="53"/>
      <c r="F288" s="53"/>
      <c r="G288" s="51"/>
      <c r="H288" s="51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6">
        <f t="shared" si="26"/>
        <v>0</v>
      </c>
      <c r="AO288" s="57">
        <f t="shared" ref="AO288:AO304" si="28">C288+G288-AN288</f>
        <v>150</v>
      </c>
      <c r="AP288" s="58">
        <f t="shared" si="27"/>
        <v>0</v>
      </c>
    </row>
    <row r="289" spans="1:42" ht="21.75" customHeight="1" x14ac:dyDescent="0.25">
      <c r="A289" s="49" t="s">
        <v>965</v>
      </c>
      <c r="B289" s="50"/>
      <c r="C289" s="51">
        <v>250</v>
      </c>
      <c r="D289" s="52"/>
      <c r="E289" s="53"/>
      <c r="F289" s="53"/>
      <c r="G289" s="51"/>
      <c r="H289" s="51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>
        <v>20</v>
      </c>
      <c r="AE289" s="55"/>
      <c r="AF289" s="55"/>
      <c r="AG289" s="55"/>
      <c r="AH289" s="55"/>
      <c r="AI289" s="55"/>
      <c r="AJ289" s="55"/>
      <c r="AK289" s="55"/>
      <c r="AL289" s="55"/>
      <c r="AM289" s="55"/>
      <c r="AN289" s="56">
        <f t="shared" si="26"/>
        <v>20</v>
      </c>
      <c r="AO289" s="57">
        <f t="shared" si="28"/>
        <v>230</v>
      </c>
      <c r="AP289" s="58">
        <f t="shared" si="27"/>
        <v>0</v>
      </c>
    </row>
    <row r="290" spans="1:42" ht="21" customHeight="1" x14ac:dyDescent="0.25">
      <c r="A290" s="49" t="s">
        <v>955</v>
      </c>
      <c r="B290" s="50"/>
      <c r="C290" s="51">
        <v>1600</v>
      </c>
      <c r="D290" s="52"/>
      <c r="E290" s="53"/>
      <c r="F290" s="53"/>
      <c r="G290" s="51"/>
      <c r="H290" s="51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>
        <v>50</v>
      </c>
      <c r="U290" s="55"/>
      <c r="V290" s="55"/>
      <c r="W290" s="55"/>
      <c r="X290" s="55"/>
      <c r="Y290" s="55"/>
      <c r="Z290" s="55"/>
      <c r="AA290" s="55">
        <v>50</v>
      </c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6">
        <f t="shared" si="26"/>
        <v>100</v>
      </c>
      <c r="AO290" s="57">
        <f t="shared" si="28"/>
        <v>1500</v>
      </c>
      <c r="AP290" s="58">
        <f t="shared" si="27"/>
        <v>0</v>
      </c>
    </row>
    <row r="291" spans="1:42" ht="21" customHeight="1" x14ac:dyDescent="0.25">
      <c r="A291" s="49" t="s">
        <v>966</v>
      </c>
      <c r="B291" s="50"/>
      <c r="C291" s="51">
        <v>168</v>
      </c>
      <c r="D291" s="52"/>
      <c r="E291" s="53"/>
      <c r="F291" s="53"/>
      <c r="G291" s="51">
        <v>1700</v>
      </c>
      <c r="H291" s="51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6">
        <f t="shared" si="26"/>
        <v>0</v>
      </c>
      <c r="AO291" s="57">
        <f t="shared" si="28"/>
        <v>1868</v>
      </c>
      <c r="AP291" s="58">
        <f t="shared" si="27"/>
        <v>0</v>
      </c>
    </row>
    <row r="292" spans="1:42" ht="26.25" customHeight="1" x14ac:dyDescent="0.25">
      <c r="A292" s="49" t="s">
        <v>524</v>
      </c>
      <c r="B292" s="50">
        <v>2.5</v>
      </c>
      <c r="C292" s="51">
        <v>1840</v>
      </c>
      <c r="D292" s="52" t="s">
        <v>911</v>
      </c>
      <c r="E292" s="53">
        <v>45222</v>
      </c>
      <c r="F292" s="53">
        <v>45222</v>
      </c>
      <c r="G292" s="54"/>
      <c r="H292" s="51">
        <v>1432</v>
      </c>
      <c r="I292" s="55"/>
      <c r="J292" s="55"/>
      <c r="K292" s="55"/>
      <c r="L292" s="55"/>
      <c r="M292" s="55"/>
      <c r="N292" s="55"/>
      <c r="O292" s="55">
        <v>100</v>
      </c>
      <c r="P292" s="55"/>
      <c r="Q292" s="55"/>
      <c r="R292" s="55"/>
      <c r="S292" s="55"/>
      <c r="T292" s="55"/>
      <c r="U292" s="55"/>
      <c r="V292" s="55">
        <v>100</v>
      </c>
      <c r="W292" s="55"/>
      <c r="X292" s="55"/>
      <c r="Y292" s="55"/>
      <c r="Z292" s="55">
        <v>100</v>
      </c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>
        <v>100</v>
      </c>
      <c r="AL292" s="55"/>
      <c r="AM292" s="55"/>
      <c r="AN292" s="56">
        <f t="shared" si="26"/>
        <v>400</v>
      </c>
      <c r="AO292" s="57">
        <f t="shared" si="28"/>
        <v>1440</v>
      </c>
      <c r="AP292" s="58">
        <f t="shared" si="27"/>
        <v>3600</v>
      </c>
    </row>
    <row r="293" spans="1:42" ht="26.25" customHeight="1" x14ac:dyDescent="0.25">
      <c r="A293" s="49" t="s">
        <v>545</v>
      </c>
      <c r="B293" s="50"/>
      <c r="C293" s="51">
        <v>15</v>
      </c>
      <c r="D293" s="52"/>
      <c r="E293" s="53"/>
      <c r="F293" s="53"/>
      <c r="G293" s="51"/>
      <c r="H293" s="51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6">
        <f t="shared" si="26"/>
        <v>0</v>
      </c>
      <c r="AO293" s="57">
        <f t="shared" si="28"/>
        <v>15</v>
      </c>
      <c r="AP293" s="58">
        <f t="shared" si="27"/>
        <v>0</v>
      </c>
    </row>
    <row r="294" spans="1:42" ht="26.25" customHeight="1" x14ac:dyDescent="0.25">
      <c r="A294" s="49" t="s">
        <v>525</v>
      </c>
      <c r="B294" s="50"/>
      <c r="C294" s="51">
        <v>100</v>
      </c>
      <c r="D294" s="52"/>
      <c r="E294" s="53"/>
      <c r="F294" s="53"/>
      <c r="G294" s="51"/>
      <c r="H294" s="51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6">
        <f t="shared" si="26"/>
        <v>0</v>
      </c>
      <c r="AO294" s="57">
        <f t="shared" si="28"/>
        <v>100</v>
      </c>
      <c r="AP294" s="58">
        <f t="shared" si="27"/>
        <v>0</v>
      </c>
    </row>
    <row r="295" spans="1:42" ht="26.25" customHeight="1" x14ac:dyDescent="0.25">
      <c r="A295" s="49" t="s">
        <v>526</v>
      </c>
      <c r="B295" s="50"/>
      <c r="C295" s="51">
        <v>300</v>
      </c>
      <c r="D295" s="52"/>
      <c r="E295" s="53"/>
      <c r="F295" s="53"/>
      <c r="G295" s="51"/>
      <c r="H295" s="51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6">
        <f t="shared" si="26"/>
        <v>0</v>
      </c>
      <c r="AO295" s="57">
        <f t="shared" si="28"/>
        <v>300</v>
      </c>
      <c r="AP295" s="58">
        <f t="shared" si="27"/>
        <v>0</v>
      </c>
    </row>
    <row r="296" spans="1:42" ht="25.5" customHeight="1" x14ac:dyDescent="0.25">
      <c r="A296" s="59" t="s">
        <v>546</v>
      </c>
      <c r="B296" s="50"/>
      <c r="C296" s="51">
        <v>0</v>
      </c>
      <c r="D296" s="52"/>
      <c r="E296" s="53"/>
      <c r="F296" s="53"/>
      <c r="G296" s="51"/>
      <c r="H296" s="51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6">
        <f t="shared" si="26"/>
        <v>0</v>
      </c>
      <c r="AO296" s="57">
        <f t="shared" si="28"/>
        <v>0</v>
      </c>
      <c r="AP296" s="58">
        <f t="shared" si="27"/>
        <v>0</v>
      </c>
    </row>
    <row r="297" spans="1:42" ht="26.25" customHeight="1" x14ac:dyDescent="0.25">
      <c r="A297" s="49" t="s">
        <v>388</v>
      </c>
      <c r="B297" s="50"/>
      <c r="C297" s="51">
        <v>172</v>
      </c>
      <c r="D297" s="52"/>
      <c r="E297" s="53"/>
      <c r="F297" s="53"/>
      <c r="G297" s="51"/>
      <c r="H297" s="51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6">
        <f t="shared" si="26"/>
        <v>0</v>
      </c>
      <c r="AO297" s="57">
        <f t="shared" si="28"/>
        <v>172</v>
      </c>
      <c r="AP297" s="58">
        <f t="shared" si="27"/>
        <v>0</v>
      </c>
    </row>
    <row r="298" spans="1:42" ht="26.25" customHeight="1" x14ac:dyDescent="0.25">
      <c r="A298" s="49" t="s">
        <v>180</v>
      </c>
      <c r="B298" s="50">
        <v>18</v>
      </c>
      <c r="C298" s="51">
        <v>150</v>
      </c>
      <c r="D298" s="52" t="s">
        <v>411</v>
      </c>
      <c r="E298" s="53">
        <v>45000</v>
      </c>
      <c r="F298" s="53">
        <v>45000</v>
      </c>
      <c r="G298" s="51"/>
      <c r="H298" s="51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6">
        <f t="shared" si="26"/>
        <v>0</v>
      </c>
      <c r="AO298" s="57">
        <f t="shared" si="28"/>
        <v>150</v>
      </c>
      <c r="AP298" s="58">
        <f t="shared" si="27"/>
        <v>2700</v>
      </c>
    </row>
    <row r="299" spans="1:42" ht="26.25" customHeight="1" x14ac:dyDescent="0.25">
      <c r="A299" s="49" t="s">
        <v>181</v>
      </c>
      <c r="B299" s="50"/>
      <c r="C299" s="51">
        <v>35</v>
      </c>
      <c r="D299" s="52"/>
      <c r="E299" s="53"/>
      <c r="F299" s="53"/>
      <c r="G299" s="51"/>
      <c r="H299" s="51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6">
        <f t="shared" si="26"/>
        <v>0</v>
      </c>
      <c r="AO299" s="57">
        <f t="shared" si="28"/>
        <v>35</v>
      </c>
      <c r="AP299" s="58">
        <f t="shared" si="27"/>
        <v>0</v>
      </c>
    </row>
    <row r="300" spans="1:42" ht="26.25" customHeight="1" x14ac:dyDescent="0.25">
      <c r="A300" s="49" t="s">
        <v>182</v>
      </c>
      <c r="B300" s="50">
        <v>378</v>
      </c>
      <c r="C300" s="51">
        <v>334</v>
      </c>
      <c r="D300" s="52" t="s">
        <v>878</v>
      </c>
      <c r="E300" s="53">
        <v>45251</v>
      </c>
      <c r="F300" s="53">
        <v>45251</v>
      </c>
      <c r="G300" s="51"/>
      <c r="H300" s="51">
        <v>1527</v>
      </c>
      <c r="I300" s="55">
        <v>3</v>
      </c>
      <c r="J300" s="55"/>
      <c r="K300" s="55"/>
      <c r="L300" s="55">
        <v>6</v>
      </c>
      <c r="M300" s="55">
        <v>2</v>
      </c>
      <c r="N300" s="55"/>
      <c r="O300" s="55">
        <v>5</v>
      </c>
      <c r="P300" s="55">
        <v>5</v>
      </c>
      <c r="Q300" s="55"/>
      <c r="R300" s="55"/>
      <c r="S300" s="55">
        <v>7</v>
      </c>
      <c r="T300" s="55">
        <v>2</v>
      </c>
      <c r="U300" s="55"/>
      <c r="V300" s="55">
        <v>4</v>
      </c>
      <c r="W300" s="55">
        <v>6</v>
      </c>
      <c r="X300" s="55"/>
      <c r="Y300" s="55"/>
      <c r="Z300" s="55">
        <v>6</v>
      </c>
      <c r="AA300" s="55">
        <v>2</v>
      </c>
      <c r="AB300" s="55"/>
      <c r="AC300" s="55">
        <v>3</v>
      </c>
      <c r="AD300" s="55">
        <v>5</v>
      </c>
      <c r="AE300" s="55"/>
      <c r="AF300" s="55"/>
      <c r="AG300" s="55"/>
      <c r="AH300" s="55">
        <v>4</v>
      </c>
      <c r="AI300" s="55"/>
      <c r="AJ300" s="55">
        <v>6</v>
      </c>
      <c r="AK300" s="55"/>
      <c r="AL300" s="55"/>
      <c r="AM300" s="55"/>
      <c r="AN300" s="56">
        <f t="shared" si="26"/>
        <v>66</v>
      </c>
      <c r="AO300" s="57">
        <f t="shared" si="28"/>
        <v>268</v>
      </c>
      <c r="AP300" s="58">
        <f t="shared" si="27"/>
        <v>101304</v>
      </c>
    </row>
    <row r="301" spans="1:42" ht="26.25" customHeight="1" x14ac:dyDescent="0.25">
      <c r="A301" s="59" t="s">
        <v>183</v>
      </c>
      <c r="B301" s="50"/>
      <c r="C301" s="51">
        <v>0</v>
      </c>
      <c r="D301" s="52"/>
      <c r="E301" s="53"/>
      <c r="F301" s="53"/>
      <c r="G301" s="51"/>
      <c r="H301" s="51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6">
        <f t="shared" si="26"/>
        <v>0</v>
      </c>
      <c r="AO301" s="57">
        <f t="shared" si="28"/>
        <v>0</v>
      </c>
      <c r="AP301" s="58">
        <f t="shared" si="27"/>
        <v>0</v>
      </c>
    </row>
    <row r="302" spans="1:42" ht="26.25" customHeight="1" x14ac:dyDescent="0.25">
      <c r="A302" s="49" t="s">
        <v>184</v>
      </c>
      <c r="B302" s="50">
        <v>158.4</v>
      </c>
      <c r="C302" s="51">
        <v>1372</v>
      </c>
      <c r="D302" s="52" t="s">
        <v>411</v>
      </c>
      <c r="E302" s="53">
        <v>45211</v>
      </c>
      <c r="F302" s="53">
        <v>45211</v>
      </c>
      <c r="G302" s="51"/>
      <c r="H302" s="51">
        <v>1967</v>
      </c>
      <c r="I302" s="55">
        <v>5</v>
      </c>
      <c r="J302" s="55"/>
      <c r="K302" s="55"/>
      <c r="L302" s="55">
        <v>11</v>
      </c>
      <c r="M302" s="55">
        <v>5</v>
      </c>
      <c r="N302" s="55"/>
      <c r="O302" s="55">
        <v>5</v>
      </c>
      <c r="P302" s="55">
        <v>5</v>
      </c>
      <c r="Q302" s="55"/>
      <c r="R302" s="55"/>
      <c r="S302" s="55">
        <v>14</v>
      </c>
      <c r="T302" s="55"/>
      <c r="U302" s="55"/>
      <c r="V302" s="55">
        <v>5</v>
      </c>
      <c r="W302" s="55">
        <v>5</v>
      </c>
      <c r="X302" s="55"/>
      <c r="Y302" s="55"/>
      <c r="Z302" s="55">
        <v>20</v>
      </c>
      <c r="AA302" s="55"/>
      <c r="AB302" s="55"/>
      <c r="AC302" s="55">
        <v>5</v>
      </c>
      <c r="AD302" s="55">
        <v>2</v>
      </c>
      <c r="AE302" s="55"/>
      <c r="AF302" s="55"/>
      <c r="AG302" s="55"/>
      <c r="AH302" s="55">
        <v>4</v>
      </c>
      <c r="AI302" s="55"/>
      <c r="AJ302" s="55">
        <v>5</v>
      </c>
      <c r="AK302" s="55"/>
      <c r="AL302" s="55"/>
      <c r="AM302" s="55"/>
      <c r="AN302" s="56">
        <f t="shared" si="26"/>
        <v>91</v>
      </c>
      <c r="AO302" s="57">
        <f t="shared" si="28"/>
        <v>1281</v>
      </c>
      <c r="AP302" s="58">
        <f t="shared" si="27"/>
        <v>202910.4</v>
      </c>
    </row>
    <row r="303" spans="1:42" ht="26.25" customHeight="1" x14ac:dyDescent="0.25">
      <c r="A303" s="59" t="s">
        <v>635</v>
      </c>
      <c r="B303" s="50">
        <v>13.18</v>
      </c>
      <c r="C303" s="51">
        <v>0</v>
      </c>
      <c r="D303" s="52" t="s">
        <v>411</v>
      </c>
      <c r="E303" s="53">
        <v>44848</v>
      </c>
      <c r="F303" s="53">
        <v>44848</v>
      </c>
      <c r="G303" s="51"/>
      <c r="H303" s="51">
        <v>9983</v>
      </c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6">
        <f t="shared" si="26"/>
        <v>0</v>
      </c>
      <c r="AO303" s="57">
        <f t="shared" si="28"/>
        <v>0</v>
      </c>
      <c r="AP303" s="58">
        <f t="shared" si="27"/>
        <v>0</v>
      </c>
    </row>
    <row r="304" spans="1:42" ht="26.25" customHeight="1" x14ac:dyDescent="0.25">
      <c r="A304" s="49" t="s">
        <v>636</v>
      </c>
      <c r="B304" s="50">
        <v>13.82</v>
      </c>
      <c r="C304" s="51">
        <v>4100</v>
      </c>
      <c r="D304" s="52" t="s">
        <v>411</v>
      </c>
      <c r="E304" s="53">
        <v>45211</v>
      </c>
      <c r="F304" s="53">
        <v>45211</v>
      </c>
      <c r="G304" s="54"/>
      <c r="H304" s="51">
        <v>1969</v>
      </c>
      <c r="I304" s="55">
        <v>50</v>
      </c>
      <c r="J304" s="55"/>
      <c r="K304" s="55"/>
      <c r="L304" s="55">
        <v>132</v>
      </c>
      <c r="M304" s="55"/>
      <c r="N304" s="55"/>
      <c r="O304" s="55">
        <v>48</v>
      </c>
      <c r="P304" s="55">
        <v>120</v>
      </c>
      <c r="Q304" s="55"/>
      <c r="R304" s="55"/>
      <c r="S304" s="55">
        <v>132</v>
      </c>
      <c r="T304" s="55"/>
      <c r="U304" s="55"/>
      <c r="V304" s="55">
        <v>72</v>
      </c>
      <c r="W304" s="55">
        <v>60</v>
      </c>
      <c r="X304" s="55"/>
      <c r="Y304" s="55"/>
      <c r="Z304" s="55">
        <v>108</v>
      </c>
      <c r="AA304" s="55"/>
      <c r="AB304" s="55"/>
      <c r="AC304" s="55">
        <v>72</v>
      </c>
      <c r="AD304" s="55">
        <v>144</v>
      </c>
      <c r="AE304" s="55"/>
      <c r="AF304" s="55"/>
      <c r="AG304" s="55"/>
      <c r="AH304" s="55"/>
      <c r="AI304" s="55"/>
      <c r="AJ304" s="55">
        <v>156</v>
      </c>
      <c r="AK304" s="55"/>
      <c r="AL304" s="55"/>
      <c r="AM304" s="55"/>
      <c r="AN304" s="56">
        <f t="shared" si="26"/>
        <v>1094</v>
      </c>
      <c r="AO304" s="57">
        <f t="shared" si="28"/>
        <v>3006</v>
      </c>
      <c r="AP304" s="58">
        <f t="shared" si="27"/>
        <v>41542.92</v>
      </c>
    </row>
    <row r="305" spans="1:42" ht="26.25" customHeight="1" x14ac:dyDescent="0.25">
      <c r="A305" s="49" t="s">
        <v>764</v>
      </c>
      <c r="B305" s="50">
        <v>2700</v>
      </c>
      <c r="C305" s="51">
        <v>88</v>
      </c>
      <c r="D305" s="52" t="s">
        <v>919</v>
      </c>
      <c r="E305" s="53">
        <v>45251</v>
      </c>
      <c r="F305" s="53">
        <v>45251</v>
      </c>
      <c r="G305" s="51"/>
      <c r="H305" s="51">
        <v>10344</v>
      </c>
      <c r="I305" s="55">
        <v>4</v>
      </c>
      <c r="J305" s="55"/>
      <c r="K305" s="55"/>
      <c r="L305" s="55">
        <v>2</v>
      </c>
      <c r="M305" s="55"/>
      <c r="N305" s="55"/>
      <c r="O305" s="55"/>
      <c r="P305" s="55">
        <v>1</v>
      </c>
      <c r="Q305" s="55"/>
      <c r="R305" s="55"/>
      <c r="S305" s="55">
        <v>2</v>
      </c>
      <c r="T305" s="55"/>
      <c r="U305" s="55"/>
      <c r="V305" s="55">
        <v>1</v>
      </c>
      <c r="W305" s="55">
        <v>3</v>
      </c>
      <c r="X305" s="55"/>
      <c r="Y305" s="55"/>
      <c r="Z305" s="55">
        <v>6</v>
      </c>
      <c r="AA305" s="55"/>
      <c r="AB305" s="55"/>
      <c r="AC305" s="55">
        <v>3</v>
      </c>
      <c r="AD305" s="55">
        <v>4</v>
      </c>
      <c r="AE305" s="55"/>
      <c r="AF305" s="55"/>
      <c r="AG305" s="55"/>
      <c r="AH305" s="55">
        <v>1</v>
      </c>
      <c r="AI305" s="55"/>
      <c r="AJ305" s="55">
        <v>3</v>
      </c>
      <c r="AK305" s="55"/>
      <c r="AL305" s="55"/>
      <c r="AM305" s="55"/>
      <c r="AN305" s="56">
        <f t="shared" si="26"/>
        <v>30</v>
      </c>
      <c r="AO305" s="57">
        <v>30</v>
      </c>
      <c r="AP305" s="58">
        <f t="shared" si="27"/>
        <v>81000</v>
      </c>
    </row>
    <row r="306" spans="1:42" ht="26.25" customHeight="1" x14ac:dyDescent="0.25">
      <c r="A306" s="49" t="s">
        <v>765</v>
      </c>
      <c r="B306" s="50">
        <v>537.6</v>
      </c>
      <c r="C306" s="51">
        <v>17</v>
      </c>
      <c r="D306" s="52" t="s">
        <v>511</v>
      </c>
      <c r="E306" s="53">
        <v>45212</v>
      </c>
      <c r="F306" s="53">
        <v>45212</v>
      </c>
      <c r="G306" s="51"/>
      <c r="H306" s="51">
        <v>9255</v>
      </c>
      <c r="I306" s="55">
        <v>2</v>
      </c>
      <c r="J306" s="55"/>
      <c r="K306" s="55"/>
      <c r="L306" s="55">
        <v>1</v>
      </c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>
        <v>3</v>
      </c>
      <c r="X306" s="55"/>
      <c r="Y306" s="55"/>
      <c r="Z306" s="55"/>
      <c r="AA306" s="55"/>
      <c r="AB306" s="55"/>
      <c r="AC306" s="55"/>
      <c r="AD306" s="55">
        <v>3</v>
      </c>
      <c r="AE306" s="55"/>
      <c r="AF306" s="55"/>
      <c r="AG306" s="55"/>
      <c r="AH306" s="55">
        <v>1</v>
      </c>
      <c r="AI306" s="55"/>
      <c r="AJ306" s="55"/>
      <c r="AK306" s="55"/>
      <c r="AL306" s="55"/>
      <c r="AM306" s="55"/>
      <c r="AN306" s="56">
        <f t="shared" si="26"/>
        <v>10</v>
      </c>
      <c r="AO306" s="57">
        <f>C306+G306-AN306</f>
        <v>7</v>
      </c>
      <c r="AP306" s="58">
        <f t="shared" si="27"/>
        <v>3763.2000000000003</v>
      </c>
    </row>
    <row r="307" spans="1:42" ht="26.25" customHeight="1" x14ac:dyDescent="0.25">
      <c r="A307" s="49" t="s">
        <v>766</v>
      </c>
      <c r="B307" s="50">
        <v>1810.3</v>
      </c>
      <c r="C307" s="51">
        <v>2</v>
      </c>
      <c r="D307" s="52" t="s">
        <v>431</v>
      </c>
      <c r="E307" s="53">
        <v>44750</v>
      </c>
      <c r="F307" s="53">
        <v>44750</v>
      </c>
      <c r="G307" s="51">
        <v>2</v>
      </c>
      <c r="H307" s="51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6">
        <f t="shared" si="26"/>
        <v>0</v>
      </c>
      <c r="AO307" s="57">
        <v>2</v>
      </c>
      <c r="AP307" s="58">
        <f t="shared" si="27"/>
        <v>3620.6</v>
      </c>
    </row>
    <row r="308" spans="1:42" ht="26.25" customHeight="1" x14ac:dyDescent="0.25">
      <c r="A308" s="49" t="s">
        <v>185</v>
      </c>
      <c r="B308" s="50">
        <v>0.5</v>
      </c>
      <c r="C308" s="51">
        <v>13700</v>
      </c>
      <c r="D308" s="52" t="s">
        <v>411</v>
      </c>
      <c r="E308" s="53">
        <v>45211</v>
      </c>
      <c r="F308" s="53">
        <v>45211</v>
      </c>
      <c r="G308" s="51"/>
      <c r="H308" s="51">
        <v>2182</v>
      </c>
      <c r="I308" s="55">
        <v>200</v>
      </c>
      <c r="J308" s="55"/>
      <c r="K308" s="55"/>
      <c r="L308" s="55">
        <v>200</v>
      </c>
      <c r="M308" s="55"/>
      <c r="N308" s="55"/>
      <c r="O308" s="55">
        <v>400</v>
      </c>
      <c r="P308" s="55">
        <v>200</v>
      </c>
      <c r="Q308" s="55"/>
      <c r="R308" s="55"/>
      <c r="S308" s="55">
        <v>200</v>
      </c>
      <c r="T308" s="55"/>
      <c r="U308" s="55"/>
      <c r="V308" s="55">
        <v>200</v>
      </c>
      <c r="W308" s="55"/>
      <c r="X308" s="55"/>
      <c r="Y308" s="55"/>
      <c r="Z308" s="55">
        <v>600</v>
      </c>
      <c r="AA308" s="55"/>
      <c r="AB308" s="55"/>
      <c r="AC308" s="55">
        <v>200</v>
      </c>
      <c r="AD308" s="55">
        <v>400</v>
      </c>
      <c r="AE308" s="55"/>
      <c r="AF308" s="55"/>
      <c r="AG308" s="55"/>
      <c r="AH308" s="55">
        <v>200</v>
      </c>
      <c r="AI308" s="55"/>
      <c r="AJ308" s="55">
        <v>200</v>
      </c>
      <c r="AK308" s="55"/>
      <c r="AL308" s="55"/>
      <c r="AM308" s="55"/>
      <c r="AN308" s="56">
        <f t="shared" si="26"/>
        <v>3000</v>
      </c>
      <c r="AO308" s="57">
        <f t="shared" ref="AO308:AO343" si="29">C308+G308-AN308</f>
        <v>10700</v>
      </c>
      <c r="AP308" s="58">
        <f t="shared" si="27"/>
        <v>5350</v>
      </c>
    </row>
    <row r="309" spans="1:42" ht="26.25" customHeight="1" x14ac:dyDescent="0.25">
      <c r="A309" s="49" t="s">
        <v>139</v>
      </c>
      <c r="B309" s="50">
        <v>144</v>
      </c>
      <c r="C309" s="51">
        <v>639</v>
      </c>
      <c r="D309" s="52" t="s">
        <v>411</v>
      </c>
      <c r="E309" s="53">
        <v>44887</v>
      </c>
      <c r="F309" s="53">
        <v>44887</v>
      </c>
      <c r="G309" s="51"/>
      <c r="H309" s="51">
        <v>1538</v>
      </c>
      <c r="I309" s="55"/>
      <c r="J309" s="55"/>
      <c r="K309" s="55"/>
      <c r="L309" s="55">
        <v>2</v>
      </c>
      <c r="M309" s="55"/>
      <c r="N309" s="55"/>
      <c r="O309" s="55">
        <v>1</v>
      </c>
      <c r="P309" s="55">
        <v>2</v>
      </c>
      <c r="Q309" s="55"/>
      <c r="R309" s="55"/>
      <c r="S309" s="55">
        <v>1</v>
      </c>
      <c r="T309" s="55"/>
      <c r="U309" s="55"/>
      <c r="V309" s="55">
        <v>2</v>
      </c>
      <c r="W309" s="55"/>
      <c r="X309" s="55"/>
      <c r="Y309" s="55"/>
      <c r="Z309" s="55">
        <v>2</v>
      </c>
      <c r="AA309" s="55">
        <v>2</v>
      </c>
      <c r="AB309" s="55"/>
      <c r="AC309" s="55">
        <v>4</v>
      </c>
      <c r="AD309" s="55">
        <v>5</v>
      </c>
      <c r="AE309" s="55"/>
      <c r="AF309" s="55"/>
      <c r="AG309" s="55"/>
      <c r="AH309" s="55"/>
      <c r="AI309" s="55"/>
      <c r="AJ309" s="55">
        <v>4</v>
      </c>
      <c r="AK309" s="55"/>
      <c r="AL309" s="55"/>
      <c r="AM309" s="55"/>
      <c r="AN309" s="56">
        <f t="shared" si="26"/>
        <v>25</v>
      </c>
      <c r="AO309" s="57">
        <f t="shared" si="29"/>
        <v>614</v>
      </c>
      <c r="AP309" s="58">
        <f t="shared" si="27"/>
        <v>88416</v>
      </c>
    </row>
    <row r="310" spans="1:42" ht="26.25" customHeight="1" x14ac:dyDescent="0.25">
      <c r="A310" s="49" t="s">
        <v>593</v>
      </c>
      <c r="B310" s="50">
        <v>75</v>
      </c>
      <c r="C310" s="51">
        <v>274</v>
      </c>
      <c r="D310" s="52"/>
      <c r="E310" s="53"/>
      <c r="F310" s="53"/>
      <c r="G310" s="51">
        <v>2000</v>
      </c>
      <c r="H310" s="51"/>
      <c r="I310" s="55"/>
      <c r="J310" s="55"/>
      <c r="K310" s="55"/>
      <c r="L310" s="55">
        <v>20</v>
      </c>
      <c r="M310" s="55"/>
      <c r="N310" s="55"/>
      <c r="O310" s="55">
        <v>40</v>
      </c>
      <c r="P310" s="55"/>
      <c r="Q310" s="55"/>
      <c r="R310" s="55"/>
      <c r="S310" s="55"/>
      <c r="T310" s="55"/>
      <c r="U310" s="55"/>
      <c r="V310" s="55">
        <v>20</v>
      </c>
      <c r="W310" s="55"/>
      <c r="X310" s="55"/>
      <c r="Y310" s="55"/>
      <c r="Z310" s="55">
        <v>20</v>
      </c>
      <c r="AA310" s="55"/>
      <c r="AB310" s="55"/>
      <c r="AC310" s="55">
        <v>30</v>
      </c>
      <c r="AD310" s="55">
        <v>20</v>
      </c>
      <c r="AE310" s="55"/>
      <c r="AF310" s="55"/>
      <c r="AG310" s="55"/>
      <c r="AH310" s="55">
        <v>20</v>
      </c>
      <c r="AI310" s="55"/>
      <c r="AJ310" s="55">
        <v>40</v>
      </c>
      <c r="AK310" s="55"/>
      <c r="AL310" s="55"/>
      <c r="AM310" s="55"/>
      <c r="AN310" s="56">
        <f t="shared" si="26"/>
        <v>210</v>
      </c>
      <c r="AO310" s="57">
        <f t="shared" si="29"/>
        <v>2064</v>
      </c>
      <c r="AP310" s="58">
        <f t="shared" si="27"/>
        <v>154800</v>
      </c>
    </row>
    <row r="311" spans="1:42" ht="26.25" customHeight="1" x14ac:dyDescent="0.25">
      <c r="A311" s="49" t="s">
        <v>708</v>
      </c>
      <c r="B311" s="50">
        <v>37.200000000000003</v>
      </c>
      <c r="C311" s="51">
        <v>1535</v>
      </c>
      <c r="D311" s="52" t="s">
        <v>411</v>
      </c>
      <c r="E311" s="53">
        <v>45211</v>
      </c>
      <c r="F311" s="53">
        <v>45211</v>
      </c>
      <c r="G311" s="51"/>
      <c r="H311" s="51">
        <v>2035</v>
      </c>
      <c r="I311" s="55"/>
      <c r="J311" s="55"/>
      <c r="K311" s="55"/>
      <c r="L311" s="55">
        <v>30</v>
      </c>
      <c r="M311" s="55"/>
      <c r="N311" s="55"/>
      <c r="O311" s="55">
        <v>40</v>
      </c>
      <c r="P311" s="55"/>
      <c r="Q311" s="55"/>
      <c r="R311" s="55"/>
      <c r="S311" s="55">
        <v>60</v>
      </c>
      <c r="T311" s="55"/>
      <c r="U311" s="55"/>
      <c r="V311" s="55">
        <v>40</v>
      </c>
      <c r="W311" s="55">
        <v>30</v>
      </c>
      <c r="X311" s="55"/>
      <c r="Y311" s="55"/>
      <c r="Z311" s="55">
        <v>60</v>
      </c>
      <c r="AA311" s="55"/>
      <c r="AB311" s="55"/>
      <c r="AC311" s="55">
        <v>40</v>
      </c>
      <c r="AD311" s="55">
        <v>50</v>
      </c>
      <c r="AE311" s="55"/>
      <c r="AF311" s="55"/>
      <c r="AG311" s="55"/>
      <c r="AH311" s="55">
        <v>20</v>
      </c>
      <c r="AI311" s="55"/>
      <c r="AJ311" s="55">
        <v>80</v>
      </c>
      <c r="AK311" s="55"/>
      <c r="AL311" s="55"/>
      <c r="AM311" s="55"/>
      <c r="AN311" s="56">
        <f t="shared" si="26"/>
        <v>450</v>
      </c>
      <c r="AO311" s="57">
        <f t="shared" si="29"/>
        <v>1085</v>
      </c>
      <c r="AP311" s="58">
        <f t="shared" si="27"/>
        <v>40362</v>
      </c>
    </row>
    <row r="312" spans="1:42" ht="26.25" customHeight="1" x14ac:dyDescent="0.25">
      <c r="A312" s="49" t="s">
        <v>709</v>
      </c>
      <c r="B312" s="50">
        <v>35.06</v>
      </c>
      <c r="C312" s="51">
        <v>490</v>
      </c>
      <c r="D312" s="52" t="s">
        <v>605</v>
      </c>
      <c r="E312" s="53">
        <v>45149</v>
      </c>
      <c r="F312" s="53">
        <v>45149</v>
      </c>
      <c r="G312" s="51">
        <v>5000</v>
      </c>
      <c r="H312" s="51">
        <v>9873</v>
      </c>
      <c r="I312" s="55">
        <v>60</v>
      </c>
      <c r="J312" s="55"/>
      <c r="K312" s="55"/>
      <c r="L312" s="55"/>
      <c r="M312" s="55"/>
      <c r="N312" s="55"/>
      <c r="O312" s="55"/>
      <c r="P312" s="55">
        <v>40</v>
      </c>
      <c r="Q312" s="55"/>
      <c r="R312" s="55"/>
      <c r="S312" s="55"/>
      <c r="T312" s="55"/>
      <c r="U312" s="55"/>
      <c r="V312" s="55"/>
      <c r="W312" s="55"/>
      <c r="X312" s="55"/>
      <c r="Y312" s="55"/>
      <c r="Z312" s="55">
        <v>1750</v>
      </c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6">
        <f t="shared" si="26"/>
        <v>1850</v>
      </c>
      <c r="AO312" s="57">
        <f t="shared" si="29"/>
        <v>3640</v>
      </c>
      <c r="AP312" s="58">
        <f t="shared" si="27"/>
        <v>127618.40000000001</v>
      </c>
    </row>
    <row r="313" spans="1:42" ht="26.25" customHeight="1" x14ac:dyDescent="0.25">
      <c r="A313" s="49" t="s">
        <v>186</v>
      </c>
      <c r="B313" s="50">
        <v>61</v>
      </c>
      <c r="C313" s="51">
        <v>491</v>
      </c>
      <c r="D313" s="52" t="s">
        <v>450</v>
      </c>
      <c r="E313" s="53">
        <v>44714</v>
      </c>
      <c r="F313" s="53">
        <v>44714</v>
      </c>
      <c r="G313" s="51"/>
      <c r="H313" s="51"/>
      <c r="I313" s="55">
        <v>25</v>
      </c>
      <c r="J313" s="55"/>
      <c r="K313" s="55"/>
      <c r="L313" s="55">
        <v>13</v>
      </c>
      <c r="M313" s="55"/>
      <c r="N313" s="55"/>
      <c r="O313" s="55">
        <v>40</v>
      </c>
      <c r="P313" s="55">
        <v>20</v>
      </c>
      <c r="Q313" s="55"/>
      <c r="R313" s="55"/>
      <c r="S313" s="55">
        <v>40</v>
      </c>
      <c r="T313" s="55"/>
      <c r="U313" s="55"/>
      <c r="V313" s="55">
        <v>20</v>
      </c>
      <c r="W313" s="55">
        <v>20</v>
      </c>
      <c r="X313" s="55"/>
      <c r="Y313" s="55"/>
      <c r="Z313" s="55">
        <v>20</v>
      </c>
      <c r="AA313" s="55"/>
      <c r="AB313" s="55"/>
      <c r="AC313" s="55">
        <v>30</v>
      </c>
      <c r="AD313" s="55"/>
      <c r="AE313" s="55"/>
      <c r="AF313" s="55"/>
      <c r="AG313" s="55"/>
      <c r="AH313" s="55"/>
      <c r="AI313" s="55"/>
      <c r="AJ313" s="55">
        <v>60</v>
      </c>
      <c r="AK313" s="55"/>
      <c r="AL313" s="55"/>
      <c r="AM313" s="55"/>
      <c r="AN313" s="56">
        <f t="shared" si="26"/>
        <v>288</v>
      </c>
      <c r="AO313" s="57">
        <f t="shared" si="29"/>
        <v>203</v>
      </c>
      <c r="AP313" s="58">
        <f t="shared" si="27"/>
        <v>12383</v>
      </c>
    </row>
    <row r="314" spans="1:42" ht="26.25" customHeight="1" x14ac:dyDescent="0.25">
      <c r="A314" s="49" t="s">
        <v>187</v>
      </c>
      <c r="B314" s="50"/>
      <c r="C314" s="51">
        <v>83</v>
      </c>
      <c r="D314" s="52"/>
      <c r="E314" s="53"/>
      <c r="F314" s="53"/>
      <c r="G314" s="51"/>
      <c r="H314" s="51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>
        <v>400</v>
      </c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6">
        <f t="shared" si="26"/>
        <v>400</v>
      </c>
      <c r="AO314" s="57">
        <f t="shared" si="29"/>
        <v>-317</v>
      </c>
      <c r="AP314" s="58">
        <f t="shared" si="27"/>
        <v>0</v>
      </c>
    </row>
    <row r="315" spans="1:42" ht="26.25" customHeight="1" x14ac:dyDescent="0.25">
      <c r="A315" s="49" t="s">
        <v>188</v>
      </c>
      <c r="B315" s="50">
        <v>15</v>
      </c>
      <c r="C315" s="51">
        <v>13825</v>
      </c>
      <c r="D315" s="52" t="s">
        <v>747</v>
      </c>
      <c r="E315" s="53">
        <v>45148</v>
      </c>
      <c r="F315" s="53">
        <v>45148</v>
      </c>
      <c r="G315" s="54"/>
      <c r="H315" s="51">
        <v>2031</v>
      </c>
      <c r="I315" s="55">
        <v>225</v>
      </c>
      <c r="J315" s="55"/>
      <c r="K315" s="55"/>
      <c r="L315" s="55">
        <v>400</v>
      </c>
      <c r="M315" s="55"/>
      <c r="N315" s="55"/>
      <c r="O315" s="55">
        <v>200</v>
      </c>
      <c r="P315" s="55">
        <v>200</v>
      </c>
      <c r="Q315" s="55"/>
      <c r="R315" s="55"/>
      <c r="S315" s="55">
        <v>200</v>
      </c>
      <c r="T315" s="55">
        <v>50</v>
      </c>
      <c r="U315" s="55"/>
      <c r="V315" s="55">
        <v>225</v>
      </c>
      <c r="W315" s="55">
        <v>300</v>
      </c>
      <c r="X315" s="55"/>
      <c r="Y315" s="55"/>
      <c r="Z315" s="55">
        <v>400</v>
      </c>
      <c r="AA315" s="55">
        <v>75</v>
      </c>
      <c r="AB315" s="55"/>
      <c r="AC315" s="55">
        <v>150</v>
      </c>
      <c r="AD315" s="55">
        <v>300</v>
      </c>
      <c r="AE315" s="55"/>
      <c r="AF315" s="55"/>
      <c r="AG315" s="55"/>
      <c r="AH315" s="55">
        <v>100</v>
      </c>
      <c r="AI315" s="55"/>
      <c r="AJ315" s="55">
        <v>650</v>
      </c>
      <c r="AK315" s="55"/>
      <c r="AL315" s="55"/>
      <c r="AM315" s="55"/>
      <c r="AN315" s="56">
        <f t="shared" si="26"/>
        <v>3475</v>
      </c>
      <c r="AO315" s="57">
        <f t="shared" si="29"/>
        <v>10350</v>
      </c>
      <c r="AP315" s="58">
        <f t="shared" si="27"/>
        <v>155250</v>
      </c>
    </row>
    <row r="316" spans="1:42" ht="26.25" customHeight="1" x14ac:dyDescent="0.25">
      <c r="A316" s="49" t="s">
        <v>587</v>
      </c>
      <c r="B316" s="50"/>
      <c r="C316" s="51">
        <v>1411</v>
      </c>
      <c r="D316" s="52" t="s">
        <v>484</v>
      </c>
      <c r="E316" s="53" t="s">
        <v>613</v>
      </c>
      <c r="F316" s="53" t="s">
        <v>613</v>
      </c>
      <c r="G316" s="51">
        <v>2000</v>
      </c>
      <c r="H316" s="51" t="s">
        <v>589</v>
      </c>
      <c r="I316" s="55"/>
      <c r="J316" s="55"/>
      <c r="K316" s="55"/>
      <c r="L316" s="55">
        <v>10</v>
      </c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6">
        <f t="shared" si="26"/>
        <v>10</v>
      </c>
      <c r="AO316" s="57">
        <f t="shared" si="29"/>
        <v>3401</v>
      </c>
      <c r="AP316" s="58">
        <f t="shared" si="27"/>
        <v>0</v>
      </c>
    </row>
    <row r="317" spans="1:42" ht="26.25" customHeight="1" x14ac:dyDescent="0.25">
      <c r="A317" s="49" t="s">
        <v>657</v>
      </c>
      <c r="B317" s="50"/>
      <c r="C317" s="51">
        <v>321</v>
      </c>
      <c r="D317" s="52" t="s">
        <v>484</v>
      </c>
      <c r="E317" s="53">
        <v>45229</v>
      </c>
      <c r="F317" s="53">
        <v>45229</v>
      </c>
      <c r="G317" s="51"/>
      <c r="H317" s="51"/>
      <c r="I317" s="55"/>
      <c r="J317" s="55"/>
      <c r="K317" s="55"/>
      <c r="L317" s="55">
        <v>35</v>
      </c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6">
        <f t="shared" si="26"/>
        <v>35</v>
      </c>
      <c r="AO317" s="57">
        <f t="shared" si="29"/>
        <v>286</v>
      </c>
      <c r="AP317" s="58">
        <f t="shared" si="27"/>
        <v>0</v>
      </c>
    </row>
    <row r="318" spans="1:42" ht="26.25" customHeight="1" x14ac:dyDescent="0.25">
      <c r="A318" s="49" t="s">
        <v>586</v>
      </c>
      <c r="B318" s="50"/>
      <c r="C318" s="51">
        <v>1099</v>
      </c>
      <c r="D318" s="52" t="s">
        <v>484</v>
      </c>
      <c r="E318" s="53">
        <v>45229</v>
      </c>
      <c r="F318" s="53">
        <v>45229</v>
      </c>
      <c r="G318" s="51"/>
      <c r="H318" s="51">
        <v>10001619</v>
      </c>
      <c r="I318" s="55"/>
      <c r="J318" s="55"/>
      <c r="K318" s="55"/>
      <c r="L318" s="55"/>
      <c r="M318" s="55"/>
      <c r="N318" s="55"/>
      <c r="O318" s="55"/>
      <c r="P318" s="55">
        <v>20</v>
      </c>
      <c r="Q318" s="55"/>
      <c r="R318" s="55"/>
      <c r="S318" s="55">
        <v>20</v>
      </c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6">
        <f t="shared" si="26"/>
        <v>40</v>
      </c>
      <c r="AO318" s="57">
        <f t="shared" si="29"/>
        <v>1059</v>
      </c>
      <c r="AP318" s="58">
        <f t="shared" si="27"/>
        <v>0</v>
      </c>
    </row>
    <row r="319" spans="1:42" ht="26.25" customHeight="1" x14ac:dyDescent="0.25">
      <c r="A319" s="49" t="s">
        <v>590</v>
      </c>
      <c r="B319" s="50"/>
      <c r="C319" s="51">
        <v>1384</v>
      </c>
      <c r="D319" s="52" t="s">
        <v>484</v>
      </c>
      <c r="E319" s="53" t="s">
        <v>612</v>
      </c>
      <c r="F319" s="53" t="s">
        <v>612</v>
      </c>
      <c r="G319" s="51"/>
      <c r="H319" s="51" t="s">
        <v>588</v>
      </c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6">
        <f t="shared" si="26"/>
        <v>0</v>
      </c>
      <c r="AO319" s="57">
        <f t="shared" si="29"/>
        <v>1384</v>
      </c>
      <c r="AP319" s="58">
        <f t="shared" si="27"/>
        <v>0</v>
      </c>
    </row>
    <row r="320" spans="1:42" ht="26.25" customHeight="1" x14ac:dyDescent="0.25">
      <c r="A320" s="59" t="s">
        <v>915</v>
      </c>
      <c r="B320" s="50">
        <v>25570</v>
      </c>
      <c r="C320" s="51">
        <v>0</v>
      </c>
      <c r="D320" s="52" t="s">
        <v>465</v>
      </c>
      <c r="E320" s="53">
        <v>45225</v>
      </c>
      <c r="F320" s="53">
        <v>45225</v>
      </c>
      <c r="G320" s="51"/>
      <c r="H320" s="51">
        <v>1804</v>
      </c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6">
        <f t="shared" si="26"/>
        <v>0</v>
      </c>
      <c r="AO320" s="57">
        <f t="shared" si="29"/>
        <v>0</v>
      </c>
      <c r="AP320" s="58">
        <f t="shared" si="27"/>
        <v>0</v>
      </c>
    </row>
    <row r="321" spans="1:42" ht="26.25" customHeight="1" x14ac:dyDescent="0.25">
      <c r="A321" s="49" t="s">
        <v>189</v>
      </c>
      <c r="B321" s="50"/>
      <c r="C321" s="51">
        <v>1200</v>
      </c>
      <c r="D321" s="52"/>
      <c r="E321" s="53"/>
      <c r="F321" s="53"/>
      <c r="G321" s="51"/>
      <c r="H321" s="51"/>
      <c r="I321" s="55">
        <v>150</v>
      </c>
      <c r="J321" s="55"/>
      <c r="K321" s="55"/>
      <c r="L321" s="55"/>
      <c r="M321" s="55"/>
      <c r="N321" s="55"/>
      <c r="O321" s="55"/>
      <c r="P321" s="55">
        <v>30</v>
      </c>
      <c r="Q321" s="55"/>
      <c r="R321" s="55"/>
      <c r="S321" s="55"/>
      <c r="T321" s="55">
        <v>50</v>
      </c>
      <c r="U321" s="55"/>
      <c r="V321" s="55"/>
      <c r="W321" s="55">
        <v>100</v>
      </c>
      <c r="X321" s="55"/>
      <c r="Y321" s="55"/>
      <c r="Z321" s="55"/>
      <c r="AA321" s="55">
        <v>50</v>
      </c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6">
        <f t="shared" si="26"/>
        <v>380</v>
      </c>
      <c r="AO321" s="57">
        <f t="shared" si="29"/>
        <v>820</v>
      </c>
      <c r="AP321" s="58">
        <f t="shared" si="27"/>
        <v>0</v>
      </c>
    </row>
    <row r="322" spans="1:42" ht="26.25" customHeight="1" x14ac:dyDescent="0.25">
      <c r="A322" s="49" t="s">
        <v>879</v>
      </c>
      <c r="B322" s="50">
        <v>39.36</v>
      </c>
      <c r="C322" s="51">
        <v>3771</v>
      </c>
      <c r="D322" s="52" t="s">
        <v>410</v>
      </c>
      <c r="E322" s="53">
        <v>45251</v>
      </c>
      <c r="F322" s="53">
        <v>45251</v>
      </c>
      <c r="G322" s="51"/>
      <c r="H322" s="51">
        <v>9536</v>
      </c>
      <c r="I322" s="55">
        <v>50</v>
      </c>
      <c r="J322" s="55"/>
      <c r="K322" s="55"/>
      <c r="L322" s="55">
        <v>70</v>
      </c>
      <c r="M322" s="55">
        <v>60</v>
      </c>
      <c r="N322" s="55"/>
      <c r="O322" s="55">
        <v>70</v>
      </c>
      <c r="P322" s="55">
        <v>70</v>
      </c>
      <c r="Q322" s="55"/>
      <c r="R322" s="55"/>
      <c r="S322" s="55">
        <v>114</v>
      </c>
      <c r="T322" s="55">
        <v>80</v>
      </c>
      <c r="U322" s="55"/>
      <c r="V322" s="55">
        <v>70</v>
      </c>
      <c r="W322" s="55">
        <v>120</v>
      </c>
      <c r="X322" s="55"/>
      <c r="Y322" s="55"/>
      <c r="Z322" s="55">
        <v>130</v>
      </c>
      <c r="AA322" s="55">
        <v>60</v>
      </c>
      <c r="AB322" s="55"/>
      <c r="AC322" s="55">
        <v>100</v>
      </c>
      <c r="AD322" s="55">
        <v>100</v>
      </c>
      <c r="AE322" s="55"/>
      <c r="AF322" s="55"/>
      <c r="AG322" s="55"/>
      <c r="AH322" s="55">
        <v>60</v>
      </c>
      <c r="AI322" s="55"/>
      <c r="AJ322" s="55">
        <v>120</v>
      </c>
      <c r="AK322" s="55">
        <v>30</v>
      </c>
      <c r="AL322" s="55"/>
      <c r="AM322" s="55"/>
      <c r="AN322" s="56">
        <f t="shared" si="26"/>
        <v>1304</v>
      </c>
      <c r="AO322" s="57">
        <f t="shared" si="29"/>
        <v>2467</v>
      </c>
      <c r="AP322" s="58">
        <f t="shared" si="27"/>
        <v>97101.119999999995</v>
      </c>
    </row>
    <row r="323" spans="1:42" ht="26.25" customHeight="1" x14ac:dyDescent="0.25">
      <c r="A323" s="49" t="s">
        <v>391</v>
      </c>
      <c r="B323" s="50">
        <v>26</v>
      </c>
      <c r="C323" s="51">
        <v>500</v>
      </c>
      <c r="D323" s="52" t="s">
        <v>653</v>
      </c>
      <c r="E323" s="53">
        <v>45020</v>
      </c>
      <c r="F323" s="53">
        <v>45020</v>
      </c>
      <c r="G323" s="51"/>
      <c r="H323" s="51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6">
        <f t="shared" si="26"/>
        <v>0</v>
      </c>
      <c r="AO323" s="57">
        <f t="shared" si="29"/>
        <v>500</v>
      </c>
      <c r="AP323" s="58">
        <f t="shared" si="27"/>
        <v>13000</v>
      </c>
    </row>
    <row r="324" spans="1:42" ht="26.25" customHeight="1" x14ac:dyDescent="0.25">
      <c r="A324" s="61" t="s">
        <v>190</v>
      </c>
      <c r="B324" s="50">
        <v>32.450000000000003</v>
      </c>
      <c r="C324" s="51">
        <v>340</v>
      </c>
      <c r="D324" s="52" t="s">
        <v>866</v>
      </c>
      <c r="E324" s="53">
        <v>45196</v>
      </c>
      <c r="F324" s="53">
        <v>45196</v>
      </c>
      <c r="G324" s="51"/>
      <c r="H324" s="51" t="s">
        <v>648</v>
      </c>
      <c r="I324" s="55">
        <v>20</v>
      </c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>
        <v>20</v>
      </c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6">
        <f t="shared" si="26"/>
        <v>40</v>
      </c>
      <c r="AO324" s="57">
        <f t="shared" si="29"/>
        <v>300</v>
      </c>
      <c r="AP324" s="58">
        <f t="shared" si="27"/>
        <v>9735</v>
      </c>
    </row>
    <row r="325" spans="1:42" ht="26.25" customHeight="1" x14ac:dyDescent="0.25">
      <c r="A325" s="49" t="s">
        <v>392</v>
      </c>
      <c r="B325" s="50">
        <v>26</v>
      </c>
      <c r="C325" s="51">
        <v>340</v>
      </c>
      <c r="D325" s="52" t="s">
        <v>653</v>
      </c>
      <c r="E325" s="53">
        <v>45020</v>
      </c>
      <c r="F325" s="53">
        <v>45020</v>
      </c>
      <c r="G325" s="51"/>
      <c r="H325" s="51"/>
      <c r="I325" s="55"/>
      <c r="J325" s="55"/>
      <c r="K325" s="55"/>
      <c r="L325" s="55">
        <v>10</v>
      </c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6">
        <f t="shared" si="26"/>
        <v>10</v>
      </c>
      <c r="AO325" s="57">
        <f t="shared" si="29"/>
        <v>330</v>
      </c>
      <c r="AP325" s="58">
        <f t="shared" si="27"/>
        <v>8580</v>
      </c>
    </row>
    <row r="326" spans="1:42" ht="26.25" customHeight="1" x14ac:dyDescent="0.25">
      <c r="A326" s="61" t="s">
        <v>191</v>
      </c>
      <c r="B326" s="50">
        <v>20.65</v>
      </c>
      <c r="C326" s="51">
        <v>765</v>
      </c>
      <c r="D326" s="52" t="s">
        <v>869</v>
      </c>
      <c r="E326" s="53">
        <v>45195</v>
      </c>
      <c r="F326" s="53">
        <v>45195</v>
      </c>
      <c r="G326" s="51"/>
      <c r="H326" s="51"/>
      <c r="I326" s="55">
        <v>10</v>
      </c>
      <c r="J326" s="55"/>
      <c r="K326" s="55"/>
      <c r="L326" s="55"/>
      <c r="M326" s="55">
        <v>20</v>
      </c>
      <c r="N326" s="55"/>
      <c r="O326" s="55"/>
      <c r="P326" s="55">
        <v>10</v>
      </c>
      <c r="Q326" s="55"/>
      <c r="R326" s="55"/>
      <c r="S326" s="55"/>
      <c r="T326" s="55">
        <v>20</v>
      </c>
      <c r="U326" s="55"/>
      <c r="V326" s="55"/>
      <c r="W326" s="55">
        <v>10</v>
      </c>
      <c r="X326" s="55"/>
      <c r="Y326" s="55"/>
      <c r="Z326" s="55"/>
      <c r="AA326" s="55">
        <v>10</v>
      </c>
      <c r="AB326" s="55"/>
      <c r="AC326" s="55"/>
      <c r="AD326" s="55">
        <v>20</v>
      </c>
      <c r="AE326" s="55"/>
      <c r="AF326" s="55"/>
      <c r="AG326" s="55"/>
      <c r="AH326" s="55"/>
      <c r="AI326" s="55"/>
      <c r="AJ326" s="55"/>
      <c r="AK326" s="55"/>
      <c r="AL326" s="55"/>
      <c r="AM326" s="55"/>
      <c r="AN326" s="56">
        <f t="shared" si="26"/>
        <v>100</v>
      </c>
      <c r="AO326" s="57">
        <f t="shared" si="29"/>
        <v>665</v>
      </c>
      <c r="AP326" s="58">
        <f t="shared" si="27"/>
        <v>13732.249999999998</v>
      </c>
    </row>
    <row r="327" spans="1:42" ht="26.25" customHeight="1" x14ac:dyDescent="0.25">
      <c r="A327" s="59" t="s">
        <v>409</v>
      </c>
      <c r="B327" s="50">
        <v>14</v>
      </c>
      <c r="C327" s="51">
        <v>0</v>
      </c>
      <c r="D327" s="52" t="s">
        <v>433</v>
      </c>
      <c r="E327" s="53">
        <v>44713</v>
      </c>
      <c r="F327" s="53">
        <v>44713</v>
      </c>
      <c r="G327" s="51"/>
      <c r="H327" s="51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6">
        <f t="shared" si="26"/>
        <v>0</v>
      </c>
      <c r="AO327" s="57">
        <f t="shared" si="29"/>
        <v>0</v>
      </c>
      <c r="AP327" s="58">
        <f t="shared" si="27"/>
        <v>0</v>
      </c>
    </row>
    <row r="328" spans="1:42" ht="26.25" customHeight="1" x14ac:dyDescent="0.25">
      <c r="A328" s="49" t="s">
        <v>192</v>
      </c>
      <c r="B328" s="50">
        <v>20.65</v>
      </c>
      <c r="C328" s="51">
        <v>1260</v>
      </c>
      <c r="D328" s="52" t="s">
        <v>870</v>
      </c>
      <c r="E328" s="53">
        <v>45195</v>
      </c>
      <c r="F328" s="53">
        <v>45195</v>
      </c>
      <c r="G328" s="51"/>
      <c r="H328" s="51"/>
      <c r="I328" s="55">
        <v>20</v>
      </c>
      <c r="J328" s="55"/>
      <c r="K328" s="55"/>
      <c r="L328" s="55"/>
      <c r="M328" s="55">
        <v>20</v>
      </c>
      <c r="N328" s="55"/>
      <c r="O328" s="55">
        <v>10</v>
      </c>
      <c r="P328" s="55">
        <v>10</v>
      </c>
      <c r="Q328" s="55"/>
      <c r="R328" s="55"/>
      <c r="S328" s="55"/>
      <c r="T328" s="55">
        <v>30</v>
      </c>
      <c r="U328" s="55"/>
      <c r="V328" s="55"/>
      <c r="W328" s="55">
        <v>10</v>
      </c>
      <c r="X328" s="55"/>
      <c r="Y328" s="55"/>
      <c r="Z328" s="55"/>
      <c r="AA328" s="55"/>
      <c r="AB328" s="55"/>
      <c r="AC328" s="55">
        <v>10</v>
      </c>
      <c r="AD328" s="55">
        <v>30</v>
      </c>
      <c r="AE328" s="55"/>
      <c r="AF328" s="55"/>
      <c r="AG328" s="55"/>
      <c r="AH328" s="55"/>
      <c r="AI328" s="55"/>
      <c r="AJ328" s="55">
        <v>10</v>
      </c>
      <c r="AK328" s="55"/>
      <c r="AL328" s="55"/>
      <c r="AM328" s="55"/>
      <c r="AN328" s="56">
        <f t="shared" si="26"/>
        <v>150</v>
      </c>
      <c r="AO328" s="57">
        <f t="shared" si="29"/>
        <v>1110</v>
      </c>
      <c r="AP328" s="58">
        <f t="shared" si="27"/>
        <v>22921.5</v>
      </c>
    </row>
    <row r="329" spans="1:42" ht="26.25" customHeight="1" x14ac:dyDescent="0.25">
      <c r="A329" s="49" t="s">
        <v>193</v>
      </c>
      <c r="B329" s="50">
        <v>26</v>
      </c>
      <c r="C329" s="51">
        <v>500</v>
      </c>
      <c r="D329" s="52" t="s">
        <v>655</v>
      </c>
      <c r="E329" s="53">
        <v>45020</v>
      </c>
      <c r="F329" s="53">
        <v>45020</v>
      </c>
      <c r="G329" s="51"/>
      <c r="H329" s="51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>
        <v>10</v>
      </c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6">
        <f t="shared" si="26"/>
        <v>10</v>
      </c>
      <c r="AO329" s="57">
        <f t="shared" si="29"/>
        <v>490</v>
      </c>
      <c r="AP329" s="58">
        <f t="shared" si="27"/>
        <v>12740</v>
      </c>
    </row>
    <row r="330" spans="1:42" ht="26.25" customHeight="1" x14ac:dyDescent="0.25">
      <c r="A330" s="49" t="s">
        <v>194</v>
      </c>
      <c r="B330" s="50">
        <v>41.28</v>
      </c>
      <c r="C330" s="51">
        <v>1350</v>
      </c>
      <c r="D330" s="52" t="s">
        <v>867</v>
      </c>
      <c r="E330" s="53">
        <v>44972</v>
      </c>
      <c r="F330" s="53">
        <v>44972</v>
      </c>
      <c r="G330" s="51"/>
      <c r="H330" s="51"/>
      <c r="I330" s="55">
        <v>25</v>
      </c>
      <c r="J330" s="55"/>
      <c r="K330" s="55"/>
      <c r="L330" s="55"/>
      <c r="M330" s="55"/>
      <c r="N330" s="55"/>
      <c r="O330" s="55">
        <v>10</v>
      </c>
      <c r="P330" s="55">
        <v>10</v>
      </c>
      <c r="Q330" s="55"/>
      <c r="R330" s="55"/>
      <c r="S330" s="55"/>
      <c r="T330" s="55"/>
      <c r="U330" s="55"/>
      <c r="V330" s="55">
        <v>10</v>
      </c>
      <c r="W330" s="55">
        <v>10</v>
      </c>
      <c r="X330" s="55"/>
      <c r="Y330" s="55"/>
      <c r="Z330" s="55">
        <v>10</v>
      </c>
      <c r="AA330" s="55">
        <v>10</v>
      </c>
      <c r="AB330" s="55"/>
      <c r="AC330" s="55"/>
      <c r="AD330" s="55">
        <v>20</v>
      </c>
      <c r="AE330" s="55"/>
      <c r="AF330" s="55"/>
      <c r="AG330" s="55"/>
      <c r="AH330" s="55"/>
      <c r="AI330" s="55"/>
      <c r="AJ330" s="55"/>
      <c r="AK330" s="55"/>
      <c r="AL330" s="55"/>
      <c r="AM330" s="55"/>
      <c r="AN330" s="56">
        <f t="shared" si="26"/>
        <v>105</v>
      </c>
      <c r="AO330" s="57">
        <f t="shared" si="29"/>
        <v>1245</v>
      </c>
      <c r="AP330" s="58">
        <f t="shared" si="27"/>
        <v>51393.599999999999</v>
      </c>
    </row>
    <row r="331" spans="1:42" ht="26.25" customHeight="1" x14ac:dyDescent="0.25">
      <c r="A331" s="49" t="s">
        <v>195</v>
      </c>
      <c r="B331" s="50">
        <v>20.65</v>
      </c>
      <c r="C331" s="51">
        <v>1380</v>
      </c>
      <c r="D331" s="52" t="s">
        <v>871</v>
      </c>
      <c r="E331" s="53">
        <v>45195</v>
      </c>
      <c r="F331" s="53">
        <v>45195</v>
      </c>
      <c r="G331" s="51"/>
      <c r="H331" s="51">
        <v>42182420</v>
      </c>
      <c r="I331" s="55"/>
      <c r="J331" s="55"/>
      <c r="K331" s="55"/>
      <c r="L331" s="55">
        <v>10</v>
      </c>
      <c r="M331" s="55"/>
      <c r="N331" s="55"/>
      <c r="O331" s="55">
        <v>10</v>
      </c>
      <c r="P331" s="55"/>
      <c r="Q331" s="55"/>
      <c r="R331" s="55"/>
      <c r="S331" s="55"/>
      <c r="T331" s="55"/>
      <c r="U331" s="55"/>
      <c r="V331" s="55"/>
      <c r="W331" s="55">
        <v>10</v>
      </c>
      <c r="X331" s="55"/>
      <c r="Y331" s="55"/>
      <c r="Z331" s="55">
        <v>10</v>
      </c>
      <c r="AA331" s="55"/>
      <c r="AB331" s="55"/>
      <c r="AC331" s="55">
        <v>10</v>
      </c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6">
        <f t="shared" si="26"/>
        <v>50</v>
      </c>
      <c r="AO331" s="57">
        <f t="shared" si="29"/>
        <v>1330</v>
      </c>
      <c r="AP331" s="58">
        <f t="shared" si="27"/>
        <v>27464.499999999996</v>
      </c>
    </row>
    <row r="332" spans="1:42" ht="26.25" customHeight="1" x14ac:dyDescent="0.25">
      <c r="A332" s="49" t="s">
        <v>702</v>
      </c>
      <c r="B332" s="50">
        <v>14.08</v>
      </c>
      <c r="C332" s="51">
        <v>1920</v>
      </c>
      <c r="D332" s="52" t="s">
        <v>551</v>
      </c>
      <c r="E332" s="53">
        <v>45211</v>
      </c>
      <c r="F332" s="53">
        <v>45211</v>
      </c>
      <c r="G332" s="51">
        <v>4500</v>
      </c>
      <c r="H332" s="51">
        <v>2005</v>
      </c>
      <c r="I332" s="55">
        <v>120</v>
      </c>
      <c r="J332" s="55"/>
      <c r="K332" s="55"/>
      <c r="L332" s="55">
        <v>60</v>
      </c>
      <c r="M332" s="55"/>
      <c r="N332" s="55"/>
      <c r="O332" s="55">
        <v>20</v>
      </c>
      <c r="P332" s="55">
        <v>60</v>
      </c>
      <c r="Q332" s="55"/>
      <c r="R332" s="55"/>
      <c r="S332" s="55">
        <v>40</v>
      </c>
      <c r="T332" s="55">
        <v>30</v>
      </c>
      <c r="U332" s="55"/>
      <c r="V332" s="55"/>
      <c r="W332" s="55">
        <v>70</v>
      </c>
      <c r="X332" s="55"/>
      <c r="Y332" s="55"/>
      <c r="Z332" s="55">
        <v>60</v>
      </c>
      <c r="AA332" s="55">
        <v>20</v>
      </c>
      <c r="AB332" s="55"/>
      <c r="AC332" s="55">
        <v>20</v>
      </c>
      <c r="AD332" s="55">
        <v>90</v>
      </c>
      <c r="AE332" s="55"/>
      <c r="AF332" s="55"/>
      <c r="AG332" s="55"/>
      <c r="AH332" s="55">
        <v>70</v>
      </c>
      <c r="AI332" s="55"/>
      <c r="AJ332" s="55">
        <v>90</v>
      </c>
      <c r="AK332" s="55"/>
      <c r="AL332" s="55"/>
      <c r="AM332" s="55"/>
      <c r="AN332" s="56">
        <f t="shared" si="26"/>
        <v>750</v>
      </c>
      <c r="AO332" s="57">
        <f t="shared" si="29"/>
        <v>5670</v>
      </c>
      <c r="AP332" s="58">
        <f t="shared" si="27"/>
        <v>79833.600000000006</v>
      </c>
    </row>
    <row r="333" spans="1:42" ht="26.25" customHeight="1" x14ac:dyDescent="0.25">
      <c r="A333" s="49" t="s">
        <v>196</v>
      </c>
      <c r="B333" s="50">
        <v>2.94</v>
      </c>
      <c r="C333" s="51">
        <v>4625</v>
      </c>
      <c r="D333" s="52" t="s">
        <v>549</v>
      </c>
      <c r="E333" s="53">
        <v>45251</v>
      </c>
      <c r="F333" s="53">
        <v>45251</v>
      </c>
      <c r="G333" s="51"/>
      <c r="H333" s="51">
        <v>2006</v>
      </c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>
        <v>20</v>
      </c>
      <c r="AD333" s="55"/>
      <c r="AE333" s="55"/>
      <c r="AF333" s="55"/>
      <c r="AG333" s="55"/>
      <c r="AH333" s="55">
        <v>10</v>
      </c>
      <c r="AI333" s="55"/>
      <c r="AJ333" s="55"/>
      <c r="AK333" s="55">
        <v>15</v>
      </c>
      <c r="AL333" s="55"/>
      <c r="AM333" s="55"/>
      <c r="AN333" s="56">
        <f t="shared" si="26"/>
        <v>45</v>
      </c>
      <c r="AO333" s="57">
        <f t="shared" si="29"/>
        <v>4580</v>
      </c>
      <c r="AP333" s="58">
        <f t="shared" si="27"/>
        <v>13465.199999999999</v>
      </c>
    </row>
    <row r="334" spans="1:42" ht="26.25" customHeight="1" x14ac:dyDescent="0.25">
      <c r="A334" s="49" t="s">
        <v>717</v>
      </c>
      <c r="B334" s="50"/>
      <c r="C334" s="51">
        <v>26</v>
      </c>
      <c r="D334" s="52"/>
      <c r="E334" s="53"/>
      <c r="F334" s="53"/>
      <c r="G334" s="51"/>
      <c r="H334" s="51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6">
        <f t="shared" si="26"/>
        <v>0</v>
      </c>
      <c r="AO334" s="57">
        <f t="shared" si="29"/>
        <v>26</v>
      </c>
      <c r="AP334" s="58">
        <f t="shared" si="27"/>
        <v>0</v>
      </c>
    </row>
    <row r="335" spans="1:42" ht="26.25" customHeight="1" x14ac:dyDescent="0.25">
      <c r="A335" s="49" t="s">
        <v>718</v>
      </c>
      <c r="B335" s="50"/>
      <c r="C335" s="51">
        <v>21</v>
      </c>
      <c r="D335" s="52"/>
      <c r="E335" s="53"/>
      <c r="F335" s="53"/>
      <c r="G335" s="51"/>
      <c r="H335" s="51"/>
      <c r="I335" s="55"/>
      <c r="J335" s="55"/>
      <c r="K335" s="55"/>
      <c r="L335" s="55"/>
      <c r="M335" s="55"/>
      <c r="N335" s="55"/>
      <c r="O335" s="55">
        <v>5</v>
      </c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6">
        <f t="shared" si="26"/>
        <v>5</v>
      </c>
      <c r="AO335" s="57">
        <f t="shared" si="29"/>
        <v>16</v>
      </c>
      <c r="AP335" s="58">
        <f t="shared" si="27"/>
        <v>0</v>
      </c>
    </row>
    <row r="336" spans="1:42" ht="26.25" customHeight="1" x14ac:dyDescent="0.25">
      <c r="A336" s="49" t="s">
        <v>197</v>
      </c>
      <c r="B336" s="50"/>
      <c r="C336" s="51">
        <v>194</v>
      </c>
      <c r="D336" s="52"/>
      <c r="E336" s="53"/>
      <c r="F336" s="53"/>
      <c r="G336" s="51"/>
      <c r="H336" s="51"/>
      <c r="I336" s="55"/>
      <c r="J336" s="55"/>
      <c r="K336" s="55"/>
      <c r="L336" s="55">
        <v>5</v>
      </c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6">
        <f t="shared" si="26"/>
        <v>5</v>
      </c>
      <c r="AO336" s="57">
        <f t="shared" si="29"/>
        <v>189</v>
      </c>
      <c r="AP336" s="58">
        <f t="shared" si="27"/>
        <v>0</v>
      </c>
    </row>
    <row r="337" spans="1:42" ht="26.25" customHeight="1" x14ac:dyDescent="0.25">
      <c r="A337" s="49" t="s">
        <v>404</v>
      </c>
      <c r="B337" s="50"/>
      <c r="C337" s="51">
        <v>0</v>
      </c>
      <c r="D337" s="52"/>
      <c r="E337" s="53"/>
      <c r="F337" s="53"/>
      <c r="G337" s="51"/>
      <c r="H337" s="51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6">
        <f t="shared" si="26"/>
        <v>0</v>
      </c>
      <c r="AO337" s="57">
        <f t="shared" si="29"/>
        <v>0</v>
      </c>
      <c r="AP337" s="58">
        <f t="shared" si="27"/>
        <v>0</v>
      </c>
    </row>
    <row r="338" spans="1:42" ht="26.25" customHeight="1" x14ac:dyDescent="0.25">
      <c r="A338" s="49" t="s">
        <v>198</v>
      </c>
      <c r="B338" s="50"/>
      <c r="C338" s="51">
        <v>100</v>
      </c>
      <c r="D338" s="52"/>
      <c r="E338" s="53"/>
      <c r="F338" s="53"/>
      <c r="G338" s="51"/>
      <c r="H338" s="51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>
        <v>25</v>
      </c>
      <c r="X338" s="55"/>
      <c r="Y338" s="55"/>
      <c r="Z338" s="55"/>
      <c r="AA338" s="55"/>
      <c r="AB338" s="55"/>
      <c r="AC338" s="55">
        <v>25</v>
      </c>
      <c r="AD338" s="55"/>
      <c r="AE338" s="55"/>
      <c r="AF338" s="55"/>
      <c r="AG338" s="55"/>
      <c r="AH338" s="55">
        <v>25</v>
      </c>
      <c r="AI338" s="55"/>
      <c r="AJ338" s="55"/>
      <c r="AK338" s="55">
        <v>25</v>
      </c>
      <c r="AL338" s="55"/>
      <c r="AM338" s="55"/>
      <c r="AN338" s="56">
        <f t="shared" si="26"/>
        <v>100</v>
      </c>
      <c r="AO338" s="57">
        <f t="shared" si="29"/>
        <v>0</v>
      </c>
      <c r="AP338" s="58">
        <f t="shared" si="27"/>
        <v>0</v>
      </c>
    </row>
    <row r="339" spans="1:42" ht="26.25" customHeight="1" x14ac:dyDescent="0.25">
      <c r="A339" s="49" t="s">
        <v>199</v>
      </c>
      <c r="B339" s="50">
        <v>2.15</v>
      </c>
      <c r="C339" s="51">
        <v>3500</v>
      </c>
      <c r="D339" s="52" t="s">
        <v>411</v>
      </c>
      <c r="E339" s="53">
        <v>45211</v>
      </c>
      <c r="F339" s="53">
        <v>45211</v>
      </c>
      <c r="G339" s="51"/>
      <c r="H339" s="51">
        <v>9802</v>
      </c>
      <c r="I339" s="55"/>
      <c r="J339" s="55"/>
      <c r="K339" s="55"/>
      <c r="L339" s="55"/>
      <c r="M339" s="55">
        <v>100</v>
      </c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>
        <v>100</v>
      </c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6">
        <f t="shared" si="26"/>
        <v>200</v>
      </c>
      <c r="AO339" s="57">
        <f t="shared" si="29"/>
        <v>3300</v>
      </c>
      <c r="AP339" s="58">
        <f t="shared" si="27"/>
        <v>7095</v>
      </c>
    </row>
    <row r="340" spans="1:42" ht="26.25" customHeight="1" x14ac:dyDescent="0.25">
      <c r="A340" s="49" t="s">
        <v>489</v>
      </c>
      <c r="B340" s="50">
        <v>2.34</v>
      </c>
      <c r="C340" s="51">
        <v>1800</v>
      </c>
      <c r="D340" s="52" t="s">
        <v>559</v>
      </c>
      <c r="E340" s="53">
        <v>45211</v>
      </c>
      <c r="F340" s="53">
        <v>45211</v>
      </c>
      <c r="G340" s="51"/>
      <c r="H340" s="51">
        <v>9060</v>
      </c>
      <c r="I340" s="55"/>
      <c r="J340" s="55"/>
      <c r="K340" s="55"/>
      <c r="L340" s="55"/>
      <c r="M340" s="55">
        <v>100</v>
      </c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>
        <v>100</v>
      </c>
      <c r="AA340" s="55"/>
      <c r="AB340" s="55"/>
      <c r="AC340" s="55"/>
      <c r="AD340" s="55"/>
      <c r="AE340" s="55"/>
      <c r="AF340" s="55"/>
      <c r="AG340" s="55"/>
      <c r="AH340" s="55"/>
      <c r="AI340" s="55"/>
      <c r="AJ340" s="55">
        <v>200</v>
      </c>
      <c r="AK340" s="55"/>
      <c r="AL340" s="55"/>
      <c r="AM340" s="55"/>
      <c r="AN340" s="56">
        <f t="shared" si="26"/>
        <v>400</v>
      </c>
      <c r="AO340" s="57">
        <f t="shared" si="29"/>
        <v>1400</v>
      </c>
      <c r="AP340" s="58">
        <f t="shared" si="27"/>
        <v>3276</v>
      </c>
    </row>
    <row r="341" spans="1:42" ht="26.25" customHeight="1" x14ac:dyDescent="0.25">
      <c r="A341" s="49" t="s">
        <v>200</v>
      </c>
      <c r="B341" s="50">
        <v>2.15</v>
      </c>
      <c r="C341" s="51">
        <v>2000</v>
      </c>
      <c r="D341" s="52" t="s">
        <v>411</v>
      </c>
      <c r="E341" s="53">
        <v>45251</v>
      </c>
      <c r="F341" s="53">
        <v>45251</v>
      </c>
      <c r="G341" s="51"/>
      <c r="H341" s="51">
        <v>9844</v>
      </c>
      <c r="I341" s="55"/>
      <c r="J341" s="55"/>
      <c r="K341" s="55"/>
      <c r="L341" s="55"/>
      <c r="M341" s="55">
        <v>100</v>
      </c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>
        <v>100</v>
      </c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6">
        <f t="shared" si="26"/>
        <v>200</v>
      </c>
      <c r="AO341" s="57">
        <f t="shared" si="29"/>
        <v>1800</v>
      </c>
      <c r="AP341" s="58">
        <f t="shared" si="27"/>
        <v>3870</v>
      </c>
    </row>
    <row r="342" spans="1:42" ht="26.25" customHeight="1" x14ac:dyDescent="0.25">
      <c r="A342" s="49" t="s">
        <v>201</v>
      </c>
      <c r="B342" s="50">
        <v>3390</v>
      </c>
      <c r="C342" s="51">
        <v>78</v>
      </c>
      <c r="D342" s="52" t="s">
        <v>453</v>
      </c>
      <c r="E342" s="53">
        <v>44715</v>
      </c>
      <c r="F342" s="53">
        <v>44715</v>
      </c>
      <c r="G342" s="51"/>
      <c r="H342" s="51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6">
        <f t="shared" si="26"/>
        <v>0</v>
      </c>
      <c r="AO342" s="57">
        <f t="shared" si="29"/>
        <v>78</v>
      </c>
      <c r="AP342" s="58">
        <f t="shared" si="27"/>
        <v>264420</v>
      </c>
    </row>
    <row r="343" spans="1:42" ht="26.25" customHeight="1" x14ac:dyDescent="0.25">
      <c r="A343" s="49" t="s">
        <v>560</v>
      </c>
      <c r="B343" s="50">
        <v>23.33</v>
      </c>
      <c r="C343" s="51">
        <v>75</v>
      </c>
      <c r="D343" s="52" t="s">
        <v>411</v>
      </c>
      <c r="E343" s="53">
        <v>44887</v>
      </c>
      <c r="F343" s="53">
        <v>44887</v>
      </c>
      <c r="G343" s="51"/>
      <c r="H343" s="51">
        <v>9128</v>
      </c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6">
        <f t="shared" si="26"/>
        <v>0</v>
      </c>
      <c r="AO343" s="57">
        <f t="shared" si="29"/>
        <v>75</v>
      </c>
      <c r="AP343" s="58">
        <f t="shared" si="27"/>
        <v>1749.7499999999998</v>
      </c>
    </row>
    <row r="344" spans="1:42" ht="26.25" customHeight="1" x14ac:dyDescent="0.25">
      <c r="A344" s="49" t="s">
        <v>508</v>
      </c>
      <c r="B344" s="50">
        <v>35</v>
      </c>
      <c r="C344" s="51">
        <v>6000</v>
      </c>
      <c r="D344" s="52" t="s">
        <v>930</v>
      </c>
      <c r="E344" s="53" t="s">
        <v>929</v>
      </c>
      <c r="F344" s="53" t="s">
        <v>929</v>
      </c>
      <c r="G344" s="51"/>
      <c r="H344" s="51">
        <v>10350</v>
      </c>
      <c r="I344" s="55">
        <v>120</v>
      </c>
      <c r="J344" s="55"/>
      <c r="K344" s="55"/>
      <c r="L344" s="55">
        <v>80</v>
      </c>
      <c r="M344" s="55">
        <v>70</v>
      </c>
      <c r="N344" s="55"/>
      <c r="O344" s="55">
        <v>60</v>
      </c>
      <c r="P344" s="55">
        <v>80</v>
      </c>
      <c r="Q344" s="55"/>
      <c r="R344" s="55"/>
      <c r="S344" s="55">
        <v>80</v>
      </c>
      <c r="T344" s="55">
        <v>80</v>
      </c>
      <c r="U344" s="55"/>
      <c r="V344" s="55">
        <v>60</v>
      </c>
      <c r="W344" s="55">
        <v>100</v>
      </c>
      <c r="X344" s="55"/>
      <c r="Y344" s="55"/>
      <c r="Z344" s="55">
        <v>80</v>
      </c>
      <c r="AA344" s="55">
        <v>70</v>
      </c>
      <c r="AB344" s="55"/>
      <c r="AC344" s="55">
        <v>80</v>
      </c>
      <c r="AD344" s="55">
        <v>130</v>
      </c>
      <c r="AE344" s="55"/>
      <c r="AF344" s="55"/>
      <c r="AG344" s="55"/>
      <c r="AH344" s="55">
        <v>40</v>
      </c>
      <c r="AI344" s="55"/>
      <c r="AJ344" s="55">
        <v>105</v>
      </c>
      <c r="AK344" s="55">
        <v>30</v>
      </c>
      <c r="AL344" s="55"/>
      <c r="AM344" s="55"/>
      <c r="AN344" s="56">
        <f t="shared" si="26"/>
        <v>1265</v>
      </c>
      <c r="AO344" s="57">
        <v>6000</v>
      </c>
      <c r="AP344" s="58">
        <f t="shared" si="27"/>
        <v>210000</v>
      </c>
    </row>
    <row r="345" spans="1:42" ht="26.25" customHeight="1" x14ac:dyDescent="0.25">
      <c r="A345" s="49" t="s">
        <v>851</v>
      </c>
      <c r="B345" s="50">
        <v>16.940000000000001</v>
      </c>
      <c r="C345" s="51">
        <v>45</v>
      </c>
      <c r="D345" s="52" t="s">
        <v>411</v>
      </c>
      <c r="E345" s="53">
        <v>45124</v>
      </c>
      <c r="F345" s="53">
        <v>45124</v>
      </c>
      <c r="G345" s="51"/>
      <c r="H345" s="51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6">
        <f t="shared" si="26"/>
        <v>0</v>
      </c>
      <c r="AO345" s="57">
        <f t="shared" ref="AO345:AO376" si="30">C345+G345-AN345</f>
        <v>45</v>
      </c>
      <c r="AP345" s="58">
        <f t="shared" si="27"/>
        <v>762.30000000000007</v>
      </c>
    </row>
    <row r="346" spans="1:42" ht="26.25" customHeight="1" x14ac:dyDescent="0.25">
      <c r="A346" s="49" t="s">
        <v>754</v>
      </c>
      <c r="B346" s="50">
        <v>16.940000000000001</v>
      </c>
      <c r="C346" s="51">
        <v>58</v>
      </c>
      <c r="D346" s="52" t="s">
        <v>411</v>
      </c>
      <c r="E346" s="53">
        <v>45149</v>
      </c>
      <c r="F346" s="53">
        <v>45149</v>
      </c>
      <c r="G346" s="51"/>
      <c r="H346" s="51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6">
        <f t="shared" si="26"/>
        <v>0</v>
      </c>
      <c r="AO346" s="57">
        <f t="shared" si="30"/>
        <v>58</v>
      </c>
      <c r="AP346" s="58">
        <f t="shared" si="27"/>
        <v>982.5200000000001</v>
      </c>
    </row>
    <row r="347" spans="1:42" ht="26.25" customHeight="1" x14ac:dyDescent="0.25">
      <c r="A347" s="49" t="s">
        <v>932</v>
      </c>
      <c r="B347" s="50"/>
      <c r="C347" s="51">
        <v>23</v>
      </c>
      <c r="D347" s="52"/>
      <c r="E347" s="53">
        <v>45093</v>
      </c>
      <c r="F347" s="53">
        <v>45093</v>
      </c>
      <c r="G347" s="51"/>
      <c r="H347" s="51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6">
        <f t="shared" ref="AN347:AN410" si="31">I347+J347+K347+L347+M347+N347+O347+P347+Q347+R347+S347+T347+U347+V347+W347+X347+Y347+Z347+AA347+AB347+AC347+AD347+AE347+AF347+AG347+AH347+AI347+AJ347+AK347+AL347+AM347</f>
        <v>0</v>
      </c>
      <c r="AO347" s="57">
        <f t="shared" si="30"/>
        <v>23</v>
      </c>
      <c r="AP347" s="58">
        <f t="shared" ref="AP347:AP410" si="32">B347*AO347</f>
        <v>0</v>
      </c>
    </row>
    <row r="348" spans="1:42" ht="26.25" customHeight="1" x14ac:dyDescent="0.25">
      <c r="A348" s="49" t="s">
        <v>933</v>
      </c>
      <c r="B348" s="50"/>
      <c r="C348" s="51">
        <v>38</v>
      </c>
      <c r="D348" s="52"/>
      <c r="E348" s="53">
        <v>45093</v>
      </c>
      <c r="F348" s="53">
        <v>45093</v>
      </c>
      <c r="G348" s="51"/>
      <c r="H348" s="51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>
        <v>2</v>
      </c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6">
        <f t="shared" si="31"/>
        <v>2</v>
      </c>
      <c r="AO348" s="57">
        <f t="shared" si="30"/>
        <v>36</v>
      </c>
      <c r="AP348" s="58">
        <f t="shared" si="32"/>
        <v>0</v>
      </c>
    </row>
    <row r="349" spans="1:42" ht="26.25" customHeight="1" x14ac:dyDescent="0.25">
      <c r="A349" s="49" t="s">
        <v>934</v>
      </c>
      <c r="B349" s="50"/>
      <c r="C349" s="51">
        <v>25</v>
      </c>
      <c r="D349" s="52"/>
      <c r="E349" s="53">
        <v>45093</v>
      </c>
      <c r="F349" s="53">
        <v>45093</v>
      </c>
      <c r="G349" s="51"/>
      <c r="H349" s="51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6">
        <f t="shared" si="31"/>
        <v>0</v>
      </c>
      <c r="AO349" s="57">
        <f t="shared" si="30"/>
        <v>25</v>
      </c>
      <c r="AP349" s="58">
        <f t="shared" si="32"/>
        <v>0</v>
      </c>
    </row>
    <row r="350" spans="1:42" ht="26.25" customHeight="1" x14ac:dyDescent="0.25">
      <c r="A350" s="49" t="s">
        <v>935</v>
      </c>
      <c r="B350" s="50"/>
      <c r="C350" s="51">
        <v>20</v>
      </c>
      <c r="D350" s="52"/>
      <c r="E350" s="53">
        <v>45093</v>
      </c>
      <c r="F350" s="53">
        <v>45093</v>
      </c>
      <c r="G350" s="51"/>
      <c r="H350" s="51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6">
        <f t="shared" si="31"/>
        <v>0</v>
      </c>
      <c r="AO350" s="57">
        <f t="shared" si="30"/>
        <v>20</v>
      </c>
      <c r="AP350" s="58">
        <f t="shared" si="32"/>
        <v>0</v>
      </c>
    </row>
    <row r="351" spans="1:42" ht="26.25" customHeight="1" x14ac:dyDescent="0.25">
      <c r="A351" s="49" t="s">
        <v>936</v>
      </c>
      <c r="B351" s="50"/>
      <c r="C351" s="51">
        <v>33</v>
      </c>
      <c r="D351" s="52"/>
      <c r="E351" s="53">
        <v>45093</v>
      </c>
      <c r="F351" s="53">
        <v>45093</v>
      </c>
      <c r="G351" s="51"/>
      <c r="H351" s="51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6">
        <f t="shared" si="31"/>
        <v>0</v>
      </c>
      <c r="AO351" s="57">
        <f t="shared" si="30"/>
        <v>33</v>
      </c>
      <c r="AP351" s="58">
        <f t="shared" si="32"/>
        <v>0</v>
      </c>
    </row>
    <row r="352" spans="1:42" ht="26.25" customHeight="1" x14ac:dyDescent="0.25">
      <c r="A352" s="49" t="s">
        <v>937</v>
      </c>
      <c r="B352" s="50"/>
      <c r="C352" s="51">
        <v>16</v>
      </c>
      <c r="D352" s="52"/>
      <c r="E352" s="53">
        <v>45093</v>
      </c>
      <c r="F352" s="53">
        <v>45093</v>
      </c>
      <c r="G352" s="51">
        <v>200</v>
      </c>
      <c r="H352" s="51"/>
      <c r="I352" s="55"/>
      <c r="J352" s="55"/>
      <c r="K352" s="55"/>
      <c r="L352" s="55"/>
      <c r="M352" s="55">
        <v>5</v>
      </c>
      <c r="N352" s="55"/>
      <c r="O352" s="55"/>
      <c r="P352" s="55"/>
      <c r="Q352" s="55"/>
      <c r="R352" s="55"/>
      <c r="S352" s="55"/>
      <c r="T352" s="55">
        <v>10</v>
      </c>
      <c r="U352" s="55"/>
      <c r="V352" s="55"/>
      <c r="W352" s="55">
        <v>7</v>
      </c>
      <c r="X352" s="55"/>
      <c r="Y352" s="55"/>
      <c r="Z352" s="55"/>
      <c r="AA352" s="55"/>
      <c r="AB352" s="55"/>
      <c r="AC352" s="55"/>
      <c r="AD352" s="55">
        <v>10</v>
      </c>
      <c r="AE352" s="55"/>
      <c r="AF352" s="55"/>
      <c r="AG352" s="55"/>
      <c r="AH352" s="55"/>
      <c r="AI352" s="55"/>
      <c r="AJ352" s="55">
        <v>10</v>
      </c>
      <c r="AK352" s="55"/>
      <c r="AL352" s="55"/>
      <c r="AM352" s="55"/>
      <c r="AN352" s="56">
        <f t="shared" si="31"/>
        <v>42</v>
      </c>
      <c r="AO352" s="57">
        <f t="shared" si="30"/>
        <v>174</v>
      </c>
      <c r="AP352" s="58">
        <f t="shared" si="32"/>
        <v>0</v>
      </c>
    </row>
    <row r="353" spans="1:42" ht="26.25" customHeight="1" x14ac:dyDescent="0.25">
      <c r="A353" s="49" t="s">
        <v>938</v>
      </c>
      <c r="B353" s="50"/>
      <c r="C353" s="51">
        <v>28</v>
      </c>
      <c r="D353" s="52"/>
      <c r="E353" s="53">
        <v>45093</v>
      </c>
      <c r="F353" s="53">
        <v>45093</v>
      </c>
      <c r="G353" s="51"/>
      <c r="H353" s="51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6">
        <f t="shared" si="31"/>
        <v>0</v>
      </c>
      <c r="AO353" s="57">
        <f t="shared" si="30"/>
        <v>28</v>
      </c>
      <c r="AP353" s="58">
        <f t="shared" si="32"/>
        <v>0</v>
      </c>
    </row>
    <row r="354" spans="1:42" ht="26.25" customHeight="1" x14ac:dyDescent="0.25">
      <c r="A354" s="49" t="s">
        <v>203</v>
      </c>
      <c r="B354" s="50">
        <v>13.74</v>
      </c>
      <c r="C354" s="51">
        <v>28</v>
      </c>
      <c r="D354" s="52" t="s">
        <v>755</v>
      </c>
      <c r="E354" s="53">
        <v>45149</v>
      </c>
      <c r="F354" s="53">
        <v>45149</v>
      </c>
      <c r="G354" s="51"/>
      <c r="H354" s="51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6">
        <f t="shared" si="31"/>
        <v>0</v>
      </c>
      <c r="AO354" s="57">
        <f t="shared" si="30"/>
        <v>28</v>
      </c>
      <c r="AP354" s="58">
        <f t="shared" si="32"/>
        <v>384.72</v>
      </c>
    </row>
    <row r="355" spans="1:42" ht="26.25" customHeight="1" x14ac:dyDescent="0.25">
      <c r="A355" s="49" t="s">
        <v>204</v>
      </c>
      <c r="B355" s="50">
        <v>17.27</v>
      </c>
      <c r="C355" s="51">
        <v>54</v>
      </c>
      <c r="D355" s="52" t="s">
        <v>411</v>
      </c>
      <c r="E355" s="53">
        <v>44887</v>
      </c>
      <c r="F355" s="53">
        <v>44887</v>
      </c>
      <c r="G355" s="51"/>
      <c r="H355" s="51">
        <v>10353</v>
      </c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6">
        <f t="shared" si="31"/>
        <v>0</v>
      </c>
      <c r="AO355" s="57">
        <f t="shared" si="30"/>
        <v>54</v>
      </c>
      <c r="AP355" s="58">
        <f t="shared" si="32"/>
        <v>932.57999999999993</v>
      </c>
    </row>
    <row r="356" spans="1:42" ht="26.25" customHeight="1" x14ac:dyDescent="0.25">
      <c r="A356" s="49" t="s">
        <v>931</v>
      </c>
      <c r="B356" s="50"/>
      <c r="C356" s="51">
        <v>227</v>
      </c>
      <c r="D356" s="52"/>
      <c r="E356" s="53"/>
      <c r="F356" s="53"/>
      <c r="G356" s="51"/>
      <c r="H356" s="51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6">
        <f t="shared" si="31"/>
        <v>0</v>
      </c>
      <c r="AO356" s="57">
        <f t="shared" si="30"/>
        <v>227</v>
      </c>
      <c r="AP356" s="58">
        <f t="shared" si="32"/>
        <v>0</v>
      </c>
    </row>
    <row r="357" spans="1:42" ht="26.25" customHeight="1" x14ac:dyDescent="0.25">
      <c r="A357" s="49" t="s">
        <v>205</v>
      </c>
      <c r="B357" s="50">
        <v>16.940000000000001</v>
      </c>
      <c r="C357" s="51">
        <v>206</v>
      </c>
      <c r="D357" s="52" t="s">
        <v>411</v>
      </c>
      <c r="E357" s="53">
        <v>45093</v>
      </c>
      <c r="F357" s="53">
        <v>45093</v>
      </c>
      <c r="G357" s="51"/>
      <c r="H357" s="51">
        <v>9867</v>
      </c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6">
        <f t="shared" si="31"/>
        <v>0</v>
      </c>
      <c r="AO357" s="57">
        <f t="shared" si="30"/>
        <v>206</v>
      </c>
      <c r="AP357" s="58">
        <f t="shared" si="32"/>
        <v>3489.6400000000003</v>
      </c>
    </row>
    <row r="358" spans="1:42" ht="26.25" customHeight="1" x14ac:dyDescent="0.25">
      <c r="A358" s="49" t="s">
        <v>206</v>
      </c>
      <c r="B358" s="50"/>
      <c r="C358" s="51">
        <v>110</v>
      </c>
      <c r="D358" s="52"/>
      <c r="E358" s="53"/>
      <c r="F358" s="53"/>
      <c r="G358" s="51"/>
      <c r="H358" s="51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6">
        <f t="shared" si="31"/>
        <v>0</v>
      </c>
      <c r="AO358" s="57">
        <f t="shared" si="30"/>
        <v>110</v>
      </c>
      <c r="AP358" s="58">
        <f t="shared" si="32"/>
        <v>0</v>
      </c>
    </row>
    <row r="359" spans="1:42" ht="26.25" customHeight="1" x14ac:dyDescent="0.25">
      <c r="A359" s="49" t="s">
        <v>207</v>
      </c>
      <c r="B359" s="50"/>
      <c r="C359" s="51">
        <v>20</v>
      </c>
      <c r="D359" s="52"/>
      <c r="E359" s="53"/>
      <c r="F359" s="53"/>
      <c r="G359" s="51"/>
      <c r="H359" s="51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6">
        <f t="shared" si="31"/>
        <v>0</v>
      </c>
      <c r="AO359" s="57">
        <f t="shared" si="30"/>
        <v>20</v>
      </c>
      <c r="AP359" s="58">
        <f t="shared" si="32"/>
        <v>0</v>
      </c>
    </row>
    <row r="360" spans="1:42" ht="26.25" customHeight="1" x14ac:dyDescent="0.25">
      <c r="A360" s="49" t="s">
        <v>854</v>
      </c>
      <c r="B360" s="50"/>
      <c r="C360" s="51">
        <v>16</v>
      </c>
      <c r="D360" s="52"/>
      <c r="E360" s="53"/>
      <c r="F360" s="53"/>
      <c r="G360" s="51"/>
      <c r="H360" s="51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6">
        <f t="shared" si="31"/>
        <v>0</v>
      </c>
      <c r="AO360" s="57">
        <f t="shared" si="30"/>
        <v>16</v>
      </c>
      <c r="AP360" s="58">
        <f t="shared" si="32"/>
        <v>0</v>
      </c>
    </row>
    <row r="361" spans="1:42" ht="26.25" customHeight="1" x14ac:dyDescent="0.25">
      <c r="A361" s="49" t="s">
        <v>208</v>
      </c>
      <c r="B361" s="50">
        <v>75</v>
      </c>
      <c r="C361" s="51">
        <v>1019</v>
      </c>
      <c r="D361" s="52" t="s">
        <v>749</v>
      </c>
      <c r="E361" s="53">
        <v>45149</v>
      </c>
      <c r="F361" s="53">
        <v>45149</v>
      </c>
      <c r="G361" s="51"/>
      <c r="H361" s="51">
        <v>42142402</v>
      </c>
      <c r="I361" s="55"/>
      <c r="J361" s="55"/>
      <c r="K361" s="55"/>
      <c r="L361" s="55"/>
      <c r="M361" s="55"/>
      <c r="N361" s="55"/>
      <c r="O361" s="55"/>
      <c r="P361" s="55">
        <v>110</v>
      </c>
      <c r="Q361" s="55"/>
      <c r="R361" s="55"/>
      <c r="S361" s="55"/>
      <c r="T361" s="55"/>
      <c r="U361" s="55"/>
      <c r="V361" s="55"/>
      <c r="W361" s="55">
        <v>50</v>
      </c>
      <c r="X361" s="55"/>
      <c r="Y361" s="55"/>
      <c r="Z361" s="55">
        <v>5</v>
      </c>
      <c r="AA361" s="55"/>
      <c r="AB361" s="55"/>
      <c r="AC361" s="55"/>
      <c r="AD361" s="55">
        <v>50</v>
      </c>
      <c r="AE361" s="55"/>
      <c r="AF361" s="55"/>
      <c r="AG361" s="55"/>
      <c r="AH361" s="55"/>
      <c r="AI361" s="55"/>
      <c r="AJ361" s="55">
        <v>50</v>
      </c>
      <c r="AK361" s="55"/>
      <c r="AL361" s="55"/>
      <c r="AM361" s="55"/>
      <c r="AN361" s="56">
        <f t="shared" si="31"/>
        <v>265</v>
      </c>
      <c r="AO361" s="57">
        <f t="shared" si="30"/>
        <v>754</v>
      </c>
      <c r="AP361" s="58">
        <f t="shared" si="32"/>
        <v>56550</v>
      </c>
    </row>
    <row r="362" spans="1:42" ht="26.25" customHeight="1" x14ac:dyDescent="0.25">
      <c r="A362" s="49" t="s">
        <v>209</v>
      </c>
      <c r="B362" s="50">
        <v>15.9</v>
      </c>
      <c r="C362" s="51">
        <v>185</v>
      </c>
      <c r="D362" s="52" t="s">
        <v>411</v>
      </c>
      <c r="E362" s="53">
        <v>45149</v>
      </c>
      <c r="F362" s="53">
        <v>45149</v>
      </c>
      <c r="G362" s="51"/>
      <c r="H362" s="51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6">
        <f t="shared" si="31"/>
        <v>0</v>
      </c>
      <c r="AO362" s="57">
        <f t="shared" si="30"/>
        <v>185</v>
      </c>
      <c r="AP362" s="58">
        <f t="shared" si="32"/>
        <v>2941.5</v>
      </c>
    </row>
    <row r="363" spans="1:42" ht="26.25" customHeight="1" x14ac:dyDescent="0.25">
      <c r="A363" s="49" t="s">
        <v>850</v>
      </c>
      <c r="B363" s="50">
        <v>15.4</v>
      </c>
      <c r="C363" s="51">
        <v>1627</v>
      </c>
      <c r="D363" s="52" t="s">
        <v>602</v>
      </c>
      <c r="E363" s="53">
        <v>45149</v>
      </c>
      <c r="F363" s="53">
        <v>45149</v>
      </c>
      <c r="G363" s="51"/>
      <c r="H363" s="51">
        <v>9009</v>
      </c>
      <c r="I363" s="55"/>
      <c r="J363" s="55"/>
      <c r="K363" s="55"/>
      <c r="L363" s="55">
        <v>20</v>
      </c>
      <c r="M363" s="55">
        <v>20</v>
      </c>
      <c r="N363" s="55"/>
      <c r="O363" s="55"/>
      <c r="P363" s="55"/>
      <c r="Q363" s="55"/>
      <c r="R363" s="55"/>
      <c r="S363" s="55">
        <v>30</v>
      </c>
      <c r="T363" s="55"/>
      <c r="U363" s="55"/>
      <c r="V363" s="55"/>
      <c r="W363" s="55"/>
      <c r="X363" s="55"/>
      <c r="Y363" s="55"/>
      <c r="Z363" s="55">
        <v>60</v>
      </c>
      <c r="AA363" s="55">
        <v>20</v>
      </c>
      <c r="AB363" s="55"/>
      <c r="AC363" s="55">
        <v>30</v>
      </c>
      <c r="AD363" s="55">
        <v>40</v>
      </c>
      <c r="AE363" s="55"/>
      <c r="AF363" s="55"/>
      <c r="AG363" s="55"/>
      <c r="AH363" s="55"/>
      <c r="AI363" s="55"/>
      <c r="AJ363" s="55"/>
      <c r="AK363" s="55"/>
      <c r="AL363" s="55"/>
      <c r="AM363" s="55"/>
      <c r="AN363" s="56">
        <f t="shared" si="31"/>
        <v>220</v>
      </c>
      <c r="AO363" s="57">
        <f t="shared" si="30"/>
        <v>1407</v>
      </c>
      <c r="AP363" s="58">
        <f t="shared" si="32"/>
        <v>21667.8</v>
      </c>
    </row>
    <row r="364" spans="1:42" ht="26.25" customHeight="1" x14ac:dyDescent="0.25">
      <c r="A364" s="61" t="s">
        <v>400</v>
      </c>
      <c r="B364" s="50">
        <v>15.9</v>
      </c>
      <c r="C364" s="51">
        <v>1115</v>
      </c>
      <c r="D364" s="52" t="s">
        <v>511</v>
      </c>
      <c r="E364" s="53">
        <v>45251</v>
      </c>
      <c r="F364" s="53">
        <v>45251</v>
      </c>
      <c r="G364" s="51"/>
      <c r="H364" s="51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>
        <v>20</v>
      </c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6">
        <f t="shared" si="31"/>
        <v>20</v>
      </c>
      <c r="AO364" s="57">
        <f t="shared" si="30"/>
        <v>1095</v>
      </c>
      <c r="AP364" s="58">
        <f t="shared" si="32"/>
        <v>17410.5</v>
      </c>
    </row>
    <row r="365" spans="1:42" ht="26.25" customHeight="1" x14ac:dyDescent="0.25">
      <c r="A365" s="59" t="s">
        <v>210</v>
      </c>
      <c r="B365" s="50">
        <v>588</v>
      </c>
      <c r="C365" s="51">
        <v>49</v>
      </c>
      <c r="D365" s="52" t="s">
        <v>411</v>
      </c>
      <c r="E365" s="53">
        <v>45211</v>
      </c>
      <c r="F365" s="53">
        <v>45211</v>
      </c>
      <c r="G365" s="51"/>
      <c r="H365" s="51">
        <v>9194</v>
      </c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v>24</v>
      </c>
      <c r="AE365" s="55"/>
      <c r="AF365" s="55"/>
      <c r="AG365" s="55"/>
      <c r="AH365" s="55"/>
      <c r="AI365" s="55"/>
      <c r="AJ365" s="55">
        <v>25</v>
      </c>
      <c r="AK365" s="55"/>
      <c r="AL365" s="55"/>
      <c r="AM365" s="55"/>
      <c r="AN365" s="56">
        <f t="shared" si="31"/>
        <v>49</v>
      </c>
      <c r="AO365" s="57">
        <f t="shared" si="30"/>
        <v>0</v>
      </c>
      <c r="AP365" s="58">
        <f t="shared" si="32"/>
        <v>0</v>
      </c>
    </row>
    <row r="366" spans="1:42" ht="26.25" customHeight="1" x14ac:dyDescent="0.25">
      <c r="A366" s="59" t="s">
        <v>211</v>
      </c>
      <c r="B366" s="50"/>
      <c r="C366" s="51">
        <v>0</v>
      </c>
      <c r="D366" s="52"/>
      <c r="E366" s="53"/>
      <c r="F366" s="53"/>
      <c r="G366" s="51"/>
      <c r="H366" s="51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6">
        <f t="shared" si="31"/>
        <v>0</v>
      </c>
      <c r="AO366" s="57">
        <f t="shared" si="30"/>
        <v>0</v>
      </c>
      <c r="AP366" s="58">
        <f t="shared" si="32"/>
        <v>0</v>
      </c>
    </row>
    <row r="367" spans="1:42" ht="26.25" customHeight="1" x14ac:dyDescent="0.25">
      <c r="A367" s="59" t="s">
        <v>447</v>
      </c>
      <c r="B367" s="50">
        <v>38</v>
      </c>
      <c r="C367" s="51">
        <v>0</v>
      </c>
      <c r="D367" s="52" t="s">
        <v>446</v>
      </c>
      <c r="E367" s="53">
        <v>44718</v>
      </c>
      <c r="F367" s="53">
        <v>44718</v>
      </c>
      <c r="G367" s="51"/>
      <c r="H367" s="51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6">
        <f t="shared" si="31"/>
        <v>0</v>
      </c>
      <c r="AO367" s="57">
        <f t="shared" si="30"/>
        <v>0</v>
      </c>
      <c r="AP367" s="58">
        <f t="shared" si="32"/>
        <v>0</v>
      </c>
    </row>
    <row r="368" spans="1:42" ht="26.25" customHeight="1" x14ac:dyDescent="0.25">
      <c r="A368" s="49" t="s">
        <v>212</v>
      </c>
      <c r="B368" s="50">
        <v>10.36</v>
      </c>
      <c r="C368" s="51">
        <v>1174</v>
      </c>
      <c r="D368" s="52" t="s">
        <v>609</v>
      </c>
      <c r="E368" s="53">
        <v>45124</v>
      </c>
      <c r="F368" s="53">
        <v>45124</v>
      </c>
      <c r="G368" s="51"/>
      <c r="H368" s="51">
        <v>2223</v>
      </c>
      <c r="I368" s="55">
        <v>60</v>
      </c>
      <c r="J368" s="55"/>
      <c r="K368" s="55"/>
      <c r="L368" s="55"/>
      <c r="M368" s="55"/>
      <c r="N368" s="55"/>
      <c r="O368" s="55"/>
      <c r="P368" s="55"/>
      <c r="Q368" s="55"/>
      <c r="R368" s="55"/>
      <c r="S368" s="55">
        <v>50</v>
      </c>
      <c r="T368" s="55"/>
      <c r="U368" s="55"/>
      <c r="V368" s="55">
        <v>50</v>
      </c>
      <c r="W368" s="55"/>
      <c r="X368" s="55"/>
      <c r="Y368" s="55"/>
      <c r="Z368" s="55">
        <v>50</v>
      </c>
      <c r="AA368" s="55"/>
      <c r="AB368" s="55"/>
      <c r="AC368" s="55">
        <v>50</v>
      </c>
      <c r="AD368" s="55">
        <v>20</v>
      </c>
      <c r="AE368" s="55"/>
      <c r="AF368" s="55"/>
      <c r="AG368" s="55"/>
      <c r="AH368" s="55"/>
      <c r="AI368" s="55"/>
      <c r="AJ368" s="55">
        <v>70</v>
      </c>
      <c r="AK368" s="55"/>
      <c r="AL368" s="55"/>
      <c r="AM368" s="55"/>
      <c r="AN368" s="56">
        <f t="shared" si="31"/>
        <v>350</v>
      </c>
      <c r="AO368" s="57">
        <f t="shared" si="30"/>
        <v>824</v>
      </c>
      <c r="AP368" s="58">
        <f t="shared" si="32"/>
        <v>8536.64</v>
      </c>
    </row>
    <row r="369" spans="1:42" ht="26.25" customHeight="1" x14ac:dyDescent="0.25">
      <c r="A369" s="49" t="s">
        <v>213</v>
      </c>
      <c r="B369" s="50">
        <v>35.1</v>
      </c>
      <c r="C369" s="51">
        <v>5575</v>
      </c>
      <c r="D369" s="52" t="s">
        <v>756</v>
      </c>
      <c r="E369" s="53" t="s">
        <v>962</v>
      </c>
      <c r="F369" s="53" t="s">
        <v>962</v>
      </c>
      <c r="G369" s="54">
        <v>300</v>
      </c>
      <c r="H369" s="51">
        <v>2224</v>
      </c>
      <c r="I369" s="55">
        <v>200</v>
      </c>
      <c r="J369" s="55"/>
      <c r="K369" s="55"/>
      <c r="L369" s="55">
        <v>300</v>
      </c>
      <c r="M369" s="55">
        <v>50</v>
      </c>
      <c r="N369" s="55"/>
      <c r="O369" s="55">
        <v>150</v>
      </c>
      <c r="P369" s="55">
        <v>150</v>
      </c>
      <c r="Q369" s="55"/>
      <c r="R369" s="55"/>
      <c r="S369" s="55">
        <v>250</v>
      </c>
      <c r="T369" s="55">
        <v>50</v>
      </c>
      <c r="U369" s="55"/>
      <c r="V369" s="55">
        <v>100</v>
      </c>
      <c r="W369" s="55">
        <v>200</v>
      </c>
      <c r="X369" s="55"/>
      <c r="Y369" s="55"/>
      <c r="Z369" s="55">
        <v>250</v>
      </c>
      <c r="AA369" s="55"/>
      <c r="AB369" s="55"/>
      <c r="AC369" s="55">
        <v>100</v>
      </c>
      <c r="AD369" s="55">
        <v>250</v>
      </c>
      <c r="AE369" s="55"/>
      <c r="AF369" s="55"/>
      <c r="AG369" s="55"/>
      <c r="AH369" s="55">
        <v>200</v>
      </c>
      <c r="AI369" s="55"/>
      <c r="AJ369" s="55">
        <v>500</v>
      </c>
      <c r="AK369" s="55"/>
      <c r="AL369" s="55"/>
      <c r="AM369" s="55"/>
      <c r="AN369" s="56">
        <f t="shared" si="31"/>
        <v>2750</v>
      </c>
      <c r="AO369" s="57">
        <f t="shared" si="30"/>
        <v>3125</v>
      </c>
      <c r="AP369" s="58">
        <f t="shared" si="32"/>
        <v>109687.5</v>
      </c>
    </row>
    <row r="370" spans="1:42" ht="26.25" customHeight="1" x14ac:dyDescent="0.25">
      <c r="A370" s="49" t="s">
        <v>214</v>
      </c>
      <c r="B370" s="50">
        <v>35.4</v>
      </c>
      <c r="C370" s="51">
        <v>3155</v>
      </c>
      <c r="D370" s="52" t="s">
        <v>892</v>
      </c>
      <c r="E370" s="53">
        <v>45191</v>
      </c>
      <c r="F370" s="53">
        <v>45191</v>
      </c>
      <c r="G370" s="54"/>
      <c r="H370" s="51">
        <v>2225</v>
      </c>
      <c r="I370" s="55">
        <v>100</v>
      </c>
      <c r="J370" s="55"/>
      <c r="K370" s="55"/>
      <c r="L370" s="55">
        <v>100</v>
      </c>
      <c r="M370" s="55"/>
      <c r="N370" s="55"/>
      <c r="O370" s="55">
        <v>100</v>
      </c>
      <c r="P370" s="55">
        <v>104</v>
      </c>
      <c r="Q370" s="55"/>
      <c r="R370" s="55"/>
      <c r="S370" s="55">
        <v>100</v>
      </c>
      <c r="T370" s="55"/>
      <c r="U370" s="55"/>
      <c r="V370" s="55"/>
      <c r="W370" s="55">
        <v>100</v>
      </c>
      <c r="X370" s="55"/>
      <c r="Y370" s="55"/>
      <c r="Z370" s="55">
        <v>100</v>
      </c>
      <c r="AA370" s="55"/>
      <c r="AB370" s="55"/>
      <c r="AC370" s="55">
        <v>100</v>
      </c>
      <c r="AD370" s="55">
        <v>100</v>
      </c>
      <c r="AE370" s="55"/>
      <c r="AF370" s="55"/>
      <c r="AG370" s="55"/>
      <c r="AH370" s="55"/>
      <c r="AI370" s="55"/>
      <c r="AJ370" s="55">
        <v>100</v>
      </c>
      <c r="AK370" s="55"/>
      <c r="AL370" s="55"/>
      <c r="AM370" s="55"/>
      <c r="AN370" s="56">
        <f t="shared" si="31"/>
        <v>1004</v>
      </c>
      <c r="AO370" s="57">
        <f t="shared" si="30"/>
        <v>2151</v>
      </c>
      <c r="AP370" s="58">
        <f t="shared" si="32"/>
        <v>76145.399999999994</v>
      </c>
    </row>
    <row r="371" spans="1:42" ht="26.25" customHeight="1" x14ac:dyDescent="0.25">
      <c r="A371" s="61" t="s">
        <v>215</v>
      </c>
      <c r="B371" s="50">
        <v>10.220000000000001</v>
      </c>
      <c r="C371" s="51">
        <v>6150</v>
      </c>
      <c r="D371" s="52" t="s">
        <v>513</v>
      </c>
      <c r="E371" s="53">
        <v>45149</v>
      </c>
      <c r="F371" s="53">
        <v>45149</v>
      </c>
      <c r="G371" s="54"/>
      <c r="H371" s="51">
        <v>2226</v>
      </c>
      <c r="I371" s="55"/>
      <c r="J371" s="55"/>
      <c r="K371" s="55"/>
      <c r="L371" s="55">
        <v>100</v>
      </c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v>300</v>
      </c>
      <c r="AE371" s="55"/>
      <c r="AF371" s="55"/>
      <c r="AG371" s="55"/>
      <c r="AH371" s="55"/>
      <c r="AI371" s="55"/>
      <c r="AJ371" s="55"/>
      <c r="AK371" s="55"/>
      <c r="AL371" s="55"/>
      <c r="AM371" s="55"/>
      <c r="AN371" s="56">
        <f t="shared" si="31"/>
        <v>400</v>
      </c>
      <c r="AO371" s="57">
        <f t="shared" si="30"/>
        <v>5750</v>
      </c>
      <c r="AP371" s="58">
        <f t="shared" si="32"/>
        <v>58765.000000000007</v>
      </c>
    </row>
    <row r="372" spans="1:42" ht="26.25" customHeight="1" x14ac:dyDescent="0.25">
      <c r="A372" s="59" t="s">
        <v>216</v>
      </c>
      <c r="B372" s="50"/>
      <c r="C372" s="51">
        <v>0</v>
      </c>
      <c r="D372" s="52"/>
      <c r="E372" s="53"/>
      <c r="F372" s="53"/>
      <c r="G372" s="51"/>
      <c r="H372" s="51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6">
        <f t="shared" si="31"/>
        <v>0</v>
      </c>
      <c r="AO372" s="57">
        <f t="shared" si="30"/>
        <v>0</v>
      </c>
      <c r="AP372" s="58">
        <f t="shared" si="32"/>
        <v>0</v>
      </c>
    </row>
    <row r="373" spans="1:42" ht="26.25" customHeight="1" x14ac:dyDescent="0.25">
      <c r="A373" s="49" t="s">
        <v>454</v>
      </c>
      <c r="B373" s="50">
        <v>2490</v>
      </c>
      <c r="C373" s="51">
        <v>24</v>
      </c>
      <c r="D373" s="52" t="s">
        <v>748</v>
      </c>
      <c r="E373" s="53">
        <v>45147</v>
      </c>
      <c r="F373" s="53">
        <v>45147</v>
      </c>
      <c r="G373" s="51"/>
      <c r="H373" s="51"/>
      <c r="I373" s="55"/>
      <c r="J373" s="55"/>
      <c r="K373" s="55"/>
      <c r="L373" s="55">
        <v>5</v>
      </c>
      <c r="M373" s="55"/>
      <c r="N373" s="55"/>
      <c r="O373" s="55"/>
      <c r="P373" s="55"/>
      <c r="Q373" s="55"/>
      <c r="R373" s="55"/>
      <c r="S373" s="55"/>
      <c r="T373" s="55"/>
      <c r="U373" s="55"/>
      <c r="V373" s="55">
        <v>5</v>
      </c>
      <c r="W373" s="55">
        <v>1</v>
      </c>
      <c r="X373" s="55"/>
      <c r="Y373" s="55"/>
      <c r="Z373" s="55"/>
      <c r="AA373" s="55"/>
      <c r="AB373" s="55"/>
      <c r="AC373" s="55"/>
      <c r="AD373" s="55">
        <v>1</v>
      </c>
      <c r="AE373" s="55"/>
      <c r="AF373" s="55"/>
      <c r="AG373" s="55"/>
      <c r="AH373" s="55"/>
      <c r="AI373" s="55"/>
      <c r="AJ373" s="55">
        <v>8</v>
      </c>
      <c r="AK373" s="55"/>
      <c r="AL373" s="55"/>
      <c r="AM373" s="55"/>
      <c r="AN373" s="56">
        <f t="shared" si="31"/>
        <v>20</v>
      </c>
      <c r="AO373" s="57">
        <f t="shared" si="30"/>
        <v>4</v>
      </c>
      <c r="AP373" s="58">
        <f t="shared" si="32"/>
        <v>9960</v>
      </c>
    </row>
    <row r="374" spans="1:42" ht="26.25" customHeight="1" x14ac:dyDescent="0.25">
      <c r="A374" s="49" t="s">
        <v>630</v>
      </c>
      <c r="B374" s="50">
        <v>15.91</v>
      </c>
      <c r="C374" s="51">
        <v>456</v>
      </c>
      <c r="D374" s="52" t="s">
        <v>856</v>
      </c>
      <c r="E374" s="53">
        <v>44747</v>
      </c>
      <c r="F374" s="53">
        <v>44747</v>
      </c>
      <c r="G374" s="51"/>
      <c r="H374" s="51"/>
      <c r="I374" s="55"/>
      <c r="J374" s="55"/>
      <c r="K374" s="55"/>
      <c r="L374" s="55"/>
      <c r="M374" s="55"/>
      <c r="N374" s="55"/>
      <c r="O374" s="55"/>
      <c r="P374" s="55">
        <v>10</v>
      </c>
      <c r="Q374" s="55"/>
      <c r="R374" s="55"/>
      <c r="S374" s="55"/>
      <c r="T374" s="55"/>
      <c r="U374" s="55"/>
      <c r="V374" s="55"/>
      <c r="W374" s="55"/>
      <c r="X374" s="55"/>
      <c r="Y374" s="55"/>
      <c r="Z374" s="55">
        <v>10</v>
      </c>
      <c r="AA374" s="55"/>
      <c r="AB374" s="55"/>
      <c r="AC374" s="55"/>
      <c r="AD374" s="55">
        <v>10</v>
      </c>
      <c r="AE374" s="55"/>
      <c r="AF374" s="55"/>
      <c r="AG374" s="55"/>
      <c r="AH374" s="55"/>
      <c r="AI374" s="55"/>
      <c r="AJ374" s="55"/>
      <c r="AK374" s="55"/>
      <c r="AL374" s="55"/>
      <c r="AM374" s="55"/>
      <c r="AN374" s="56">
        <f t="shared" si="31"/>
        <v>30</v>
      </c>
      <c r="AO374" s="57">
        <f t="shared" si="30"/>
        <v>426</v>
      </c>
      <c r="AP374" s="58">
        <f t="shared" si="32"/>
        <v>6777.66</v>
      </c>
    </row>
    <row r="375" spans="1:42" ht="26.25" customHeight="1" x14ac:dyDescent="0.25">
      <c r="A375" s="49" t="s">
        <v>631</v>
      </c>
      <c r="B375" s="50">
        <v>8.69</v>
      </c>
      <c r="C375" s="51">
        <v>121</v>
      </c>
      <c r="D375" s="52" t="s">
        <v>502</v>
      </c>
      <c r="E375" s="53">
        <v>44820</v>
      </c>
      <c r="F375" s="53">
        <v>44820</v>
      </c>
      <c r="G375" s="51"/>
      <c r="H375" s="51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6">
        <f t="shared" si="31"/>
        <v>0</v>
      </c>
      <c r="AO375" s="57">
        <f t="shared" si="30"/>
        <v>121</v>
      </c>
      <c r="AP375" s="58">
        <f t="shared" si="32"/>
        <v>1051.49</v>
      </c>
    </row>
    <row r="376" spans="1:42" ht="26.25" customHeight="1" x14ac:dyDescent="0.25">
      <c r="A376" s="49" t="s">
        <v>632</v>
      </c>
      <c r="B376" s="50"/>
      <c r="C376" s="51">
        <v>100</v>
      </c>
      <c r="D376" s="52"/>
      <c r="E376" s="53"/>
      <c r="F376" s="53"/>
      <c r="G376" s="51"/>
      <c r="H376" s="51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6">
        <f t="shared" si="31"/>
        <v>0</v>
      </c>
      <c r="AO376" s="57">
        <f t="shared" si="30"/>
        <v>100</v>
      </c>
      <c r="AP376" s="58">
        <f t="shared" si="32"/>
        <v>0</v>
      </c>
    </row>
    <row r="377" spans="1:42" ht="26.25" customHeight="1" x14ac:dyDescent="0.25">
      <c r="A377" s="49" t="s">
        <v>855</v>
      </c>
      <c r="B377" s="50"/>
      <c r="C377" s="51">
        <v>17</v>
      </c>
      <c r="D377" s="52"/>
      <c r="E377" s="53"/>
      <c r="F377" s="53"/>
      <c r="G377" s="51"/>
      <c r="H377" s="51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6">
        <f t="shared" si="31"/>
        <v>0</v>
      </c>
      <c r="AO377" s="57">
        <f t="shared" ref="AO377:AO397" si="33">C377+G377-AN377</f>
        <v>17</v>
      </c>
      <c r="AP377" s="58">
        <f t="shared" si="32"/>
        <v>0</v>
      </c>
    </row>
    <row r="378" spans="1:42" ht="21.75" customHeight="1" x14ac:dyDescent="0.25">
      <c r="A378" s="49" t="s">
        <v>217</v>
      </c>
      <c r="B378" s="50"/>
      <c r="C378" s="51">
        <v>154</v>
      </c>
      <c r="D378" s="52"/>
      <c r="E378" s="53"/>
      <c r="F378" s="53"/>
      <c r="G378" s="51"/>
      <c r="H378" s="51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6">
        <f t="shared" si="31"/>
        <v>0</v>
      </c>
      <c r="AO378" s="57">
        <f t="shared" si="33"/>
        <v>154</v>
      </c>
      <c r="AP378" s="58">
        <f t="shared" si="32"/>
        <v>0</v>
      </c>
    </row>
    <row r="379" spans="1:42" ht="26.25" customHeight="1" x14ac:dyDescent="0.25">
      <c r="A379" s="49" t="s">
        <v>218</v>
      </c>
      <c r="B379" s="50"/>
      <c r="C379" s="51">
        <v>331</v>
      </c>
      <c r="D379" s="52"/>
      <c r="E379" s="53"/>
      <c r="F379" s="53"/>
      <c r="G379" s="51"/>
      <c r="H379" s="51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6">
        <f t="shared" si="31"/>
        <v>0</v>
      </c>
      <c r="AO379" s="57">
        <f t="shared" si="33"/>
        <v>331</v>
      </c>
      <c r="AP379" s="58">
        <f t="shared" si="32"/>
        <v>0</v>
      </c>
    </row>
    <row r="380" spans="1:42" ht="26.25" customHeight="1" x14ac:dyDescent="0.25">
      <c r="A380" s="49" t="s">
        <v>591</v>
      </c>
      <c r="B380" s="50"/>
      <c r="C380" s="51">
        <v>11</v>
      </c>
      <c r="D380" s="52" t="s">
        <v>484</v>
      </c>
      <c r="E380" s="53">
        <v>44903</v>
      </c>
      <c r="F380" s="53">
        <v>44903</v>
      </c>
      <c r="G380" s="51"/>
      <c r="H380" s="51" t="s">
        <v>592</v>
      </c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6">
        <f t="shared" si="31"/>
        <v>0</v>
      </c>
      <c r="AO380" s="57">
        <f t="shared" si="33"/>
        <v>11</v>
      </c>
      <c r="AP380" s="58">
        <f t="shared" si="32"/>
        <v>0</v>
      </c>
    </row>
    <row r="381" spans="1:42" ht="26.25" customHeight="1" x14ac:dyDescent="0.25">
      <c r="A381" s="49" t="s">
        <v>561</v>
      </c>
      <c r="B381" s="50">
        <v>672</v>
      </c>
      <c r="C381" s="51">
        <v>117</v>
      </c>
      <c r="D381" s="52" t="s">
        <v>562</v>
      </c>
      <c r="E381" s="53">
        <v>45124</v>
      </c>
      <c r="F381" s="53">
        <v>45124</v>
      </c>
      <c r="G381" s="51"/>
      <c r="H381" s="51">
        <v>9281</v>
      </c>
      <c r="I381" s="55">
        <v>2</v>
      </c>
      <c r="J381" s="55"/>
      <c r="K381" s="55"/>
      <c r="L381" s="55">
        <v>11</v>
      </c>
      <c r="M381" s="55"/>
      <c r="N381" s="55"/>
      <c r="O381" s="55"/>
      <c r="P381" s="55"/>
      <c r="Q381" s="55"/>
      <c r="R381" s="55"/>
      <c r="S381" s="55"/>
      <c r="T381" s="55"/>
      <c r="U381" s="55"/>
      <c r="V381" s="55">
        <v>10</v>
      </c>
      <c r="W381" s="55">
        <v>3</v>
      </c>
      <c r="X381" s="55"/>
      <c r="Y381" s="55"/>
      <c r="Z381" s="55"/>
      <c r="AA381" s="55">
        <v>1</v>
      </c>
      <c r="AB381" s="55"/>
      <c r="AC381" s="55">
        <v>10</v>
      </c>
      <c r="AD381" s="55"/>
      <c r="AE381" s="55"/>
      <c r="AF381" s="55"/>
      <c r="AG381" s="55"/>
      <c r="AH381" s="55">
        <v>2</v>
      </c>
      <c r="AI381" s="55"/>
      <c r="AJ381" s="55">
        <v>7</v>
      </c>
      <c r="AK381" s="55"/>
      <c r="AL381" s="55"/>
      <c r="AM381" s="55"/>
      <c r="AN381" s="56">
        <f t="shared" si="31"/>
        <v>46</v>
      </c>
      <c r="AO381" s="57">
        <f t="shared" si="33"/>
        <v>71</v>
      </c>
      <c r="AP381" s="58">
        <f t="shared" si="32"/>
        <v>47712</v>
      </c>
    </row>
    <row r="382" spans="1:42" ht="26.25" customHeight="1" x14ac:dyDescent="0.25">
      <c r="A382" s="49" t="s">
        <v>219</v>
      </c>
      <c r="B382" s="50">
        <v>1448</v>
      </c>
      <c r="C382" s="51">
        <v>15</v>
      </c>
      <c r="D382" s="52" t="s">
        <v>644</v>
      </c>
      <c r="E382" s="53">
        <v>45021</v>
      </c>
      <c r="F382" s="53">
        <v>45021</v>
      </c>
      <c r="G382" s="51"/>
      <c r="H382" s="51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>
        <v>2</v>
      </c>
      <c r="AK382" s="55"/>
      <c r="AL382" s="55"/>
      <c r="AM382" s="55"/>
      <c r="AN382" s="56">
        <f t="shared" si="31"/>
        <v>2</v>
      </c>
      <c r="AO382" s="57">
        <f t="shared" si="33"/>
        <v>13</v>
      </c>
      <c r="AP382" s="58">
        <f t="shared" si="32"/>
        <v>18824</v>
      </c>
    </row>
    <row r="383" spans="1:42" ht="26.25" customHeight="1" x14ac:dyDescent="0.25">
      <c r="A383" s="49" t="s">
        <v>470</v>
      </c>
      <c r="B383" s="50">
        <v>4.5</v>
      </c>
      <c r="C383" s="51">
        <v>2400</v>
      </c>
      <c r="D383" s="52" t="s">
        <v>411</v>
      </c>
      <c r="E383" s="53">
        <v>45211</v>
      </c>
      <c r="F383" s="53">
        <v>45211</v>
      </c>
      <c r="G383" s="51"/>
      <c r="H383" s="51">
        <v>10069</v>
      </c>
      <c r="I383" s="55">
        <v>30</v>
      </c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6">
        <f t="shared" si="31"/>
        <v>30</v>
      </c>
      <c r="AO383" s="57">
        <f t="shared" si="33"/>
        <v>2370</v>
      </c>
      <c r="AP383" s="58">
        <f t="shared" si="32"/>
        <v>10665</v>
      </c>
    </row>
    <row r="384" spans="1:42" ht="26.25" customHeight="1" x14ac:dyDescent="0.25">
      <c r="A384" s="49" t="s">
        <v>220</v>
      </c>
      <c r="B384" s="50">
        <v>25.3</v>
      </c>
      <c r="C384" s="51">
        <v>1209</v>
      </c>
      <c r="D384" s="52" t="s">
        <v>411</v>
      </c>
      <c r="E384" s="53">
        <v>45033</v>
      </c>
      <c r="F384" s="53">
        <v>45033</v>
      </c>
      <c r="G384" s="51"/>
      <c r="H384" s="51">
        <v>9877</v>
      </c>
      <c r="I384" s="55"/>
      <c r="J384" s="55"/>
      <c r="K384" s="55"/>
      <c r="L384" s="55"/>
      <c r="M384" s="55">
        <v>30</v>
      </c>
      <c r="N384" s="55"/>
      <c r="O384" s="55"/>
      <c r="P384" s="55"/>
      <c r="Q384" s="55"/>
      <c r="R384" s="55"/>
      <c r="S384" s="55"/>
      <c r="T384" s="55">
        <v>30</v>
      </c>
      <c r="U384" s="55"/>
      <c r="V384" s="55"/>
      <c r="W384" s="55"/>
      <c r="X384" s="55"/>
      <c r="Y384" s="55"/>
      <c r="Z384" s="55"/>
      <c r="AA384" s="55"/>
      <c r="AB384" s="55"/>
      <c r="AC384" s="55"/>
      <c r="AD384" s="55">
        <v>60</v>
      </c>
      <c r="AE384" s="55"/>
      <c r="AF384" s="55"/>
      <c r="AG384" s="55"/>
      <c r="AH384" s="55"/>
      <c r="AI384" s="55"/>
      <c r="AJ384" s="55"/>
      <c r="AK384" s="55"/>
      <c r="AL384" s="55"/>
      <c r="AM384" s="55"/>
      <c r="AN384" s="56">
        <f t="shared" si="31"/>
        <v>120</v>
      </c>
      <c r="AO384" s="57">
        <f t="shared" si="33"/>
        <v>1089</v>
      </c>
      <c r="AP384" s="58">
        <f t="shared" si="32"/>
        <v>27551.7</v>
      </c>
    </row>
    <row r="385" spans="1:42" ht="26.25" customHeight="1" x14ac:dyDescent="0.25">
      <c r="A385" s="49" t="s">
        <v>221</v>
      </c>
      <c r="B385" s="50">
        <v>73.08</v>
      </c>
      <c r="C385" s="51">
        <v>84</v>
      </c>
      <c r="D385" s="52" t="s">
        <v>411</v>
      </c>
      <c r="E385" s="53">
        <v>45149</v>
      </c>
      <c r="F385" s="53">
        <v>45149</v>
      </c>
      <c r="G385" s="51"/>
      <c r="H385" s="51">
        <v>9921</v>
      </c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6">
        <f t="shared" si="31"/>
        <v>0</v>
      </c>
      <c r="AO385" s="57">
        <f t="shared" si="33"/>
        <v>84</v>
      </c>
      <c r="AP385" s="58">
        <f t="shared" si="32"/>
        <v>6138.72</v>
      </c>
    </row>
    <row r="386" spans="1:42" ht="26.25" customHeight="1" x14ac:dyDescent="0.25">
      <c r="A386" s="49" t="s">
        <v>222</v>
      </c>
      <c r="B386" s="50">
        <v>135</v>
      </c>
      <c r="C386" s="51">
        <v>197</v>
      </c>
      <c r="D386" s="52" t="s">
        <v>488</v>
      </c>
      <c r="E386" s="53">
        <v>44778</v>
      </c>
      <c r="F386" s="53">
        <v>44778</v>
      </c>
      <c r="G386" s="51"/>
      <c r="H386" s="51"/>
      <c r="I386" s="55"/>
      <c r="J386" s="55"/>
      <c r="K386" s="55"/>
      <c r="L386" s="55"/>
      <c r="M386" s="55">
        <v>1</v>
      </c>
      <c r="N386" s="55"/>
      <c r="O386" s="55">
        <v>12</v>
      </c>
      <c r="P386" s="55"/>
      <c r="Q386" s="55"/>
      <c r="R386" s="55"/>
      <c r="S386" s="55">
        <v>1</v>
      </c>
      <c r="T386" s="55"/>
      <c r="U386" s="55"/>
      <c r="V386" s="55">
        <v>6</v>
      </c>
      <c r="W386" s="55"/>
      <c r="X386" s="55"/>
      <c r="Y386" s="55"/>
      <c r="Z386" s="55">
        <v>1</v>
      </c>
      <c r="AA386" s="55"/>
      <c r="AB386" s="55"/>
      <c r="AC386" s="55"/>
      <c r="AD386" s="55">
        <v>6</v>
      </c>
      <c r="AE386" s="55"/>
      <c r="AF386" s="55"/>
      <c r="AG386" s="55"/>
      <c r="AH386" s="55">
        <v>1</v>
      </c>
      <c r="AI386" s="55"/>
      <c r="AJ386" s="55">
        <v>4</v>
      </c>
      <c r="AK386" s="55"/>
      <c r="AL386" s="55"/>
      <c r="AM386" s="55"/>
      <c r="AN386" s="56">
        <f t="shared" si="31"/>
        <v>32</v>
      </c>
      <c r="AO386" s="57">
        <f t="shared" si="33"/>
        <v>165</v>
      </c>
      <c r="AP386" s="58">
        <f t="shared" si="32"/>
        <v>22275</v>
      </c>
    </row>
    <row r="387" spans="1:42" ht="26.25" customHeight="1" x14ac:dyDescent="0.25">
      <c r="A387" s="49" t="s">
        <v>486</v>
      </c>
      <c r="B387" s="50"/>
      <c r="C387" s="51">
        <v>612</v>
      </c>
      <c r="D387" s="52" t="s">
        <v>487</v>
      </c>
      <c r="E387" s="53">
        <v>44778</v>
      </c>
      <c r="F387" s="53">
        <v>44778</v>
      </c>
      <c r="G387" s="51"/>
      <c r="H387" s="51"/>
      <c r="I387" s="55"/>
      <c r="J387" s="55"/>
      <c r="K387" s="55"/>
      <c r="L387" s="55"/>
      <c r="M387" s="55">
        <v>1</v>
      </c>
      <c r="N387" s="55"/>
      <c r="O387" s="55">
        <v>33</v>
      </c>
      <c r="P387" s="55"/>
      <c r="Q387" s="55"/>
      <c r="R387" s="55"/>
      <c r="S387" s="55">
        <v>1</v>
      </c>
      <c r="T387" s="55"/>
      <c r="U387" s="55"/>
      <c r="V387" s="55">
        <v>15</v>
      </c>
      <c r="W387" s="55"/>
      <c r="X387" s="55"/>
      <c r="Y387" s="55"/>
      <c r="Z387" s="55">
        <v>1</v>
      </c>
      <c r="AA387" s="55"/>
      <c r="AB387" s="55"/>
      <c r="AC387" s="55"/>
      <c r="AD387" s="55">
        <v>14</v>
      </c>
      <c r="AE387" s="55"/>
      <c r="AF387" s="55"/>
      <c r="AG387" s="55"/>
      <c r="AH387" s="55">
        <v>1</v>
      </c>
      <c r="AI387" s="55"/>
      <c r="AJ387" s="55">
        <v>10</v>
      </c>
      <c r="AK387" s="55"/>
      <c r="AL387" s="55"/>
      <c r="AM387" s="55"/>
      <c r="AN387" s="56">
        <f t="shared" si="31"/>
        <v>76</v>
      </c>
      <c r="AO387" s="57">
        <f t="shared" si="33"/>
        <v>536</v>
      </c>
      <c r="AP387" s="58">
        <f t="shared" si="32"/>
        <v>0</v>
      </c>
    </row>
    <row r="388" spans="1:42" ht="26.25" customHeight="1" x14ac:dyDescent="0.25">
      <c r="A388" s="49" t="s">
        <v>916</v>
      </c>
      <c r="B388" s="50">
        <v>590</v>
      </c>
      <c r="C388" s="51">
        <v>27</v>
      </c>
      <c r="D388" s="52" t="s">
        <v>465</v>
      </c>
      <c r="E388" s="53">
        <v>45225</v>
      </c>
      <c r="F388" s="53">
        <v>45225</v>
      </c>
      <c r="G388" s="51"/>
      <c r="H388" s="51">
        <v>3788</v>
      </c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6">
        <f t="shared" si="31"/>
        <v>0</v>
      </c>
      <c r="AO388" s="57">
        <f t="shared" si="33"/>
        <v>27</v>
      </c>
      <c r="AP388" s="58">
        <f t="shared" si="32"/>
        <v>15930</v>
      </c>
    </row>
    <row r="389" spans="1:42" ht="26.25" customHeight="1" x14ac:dyDescent="0.25">
      <c r="A389" s="49" t="s">
        <v>223</v>
      </c>
      <c r="B389" s="50">
        <v>296.39999999999998</v>
      </c>
      <c r="C389" s="51">
        <v>355</v>
      </c>
      <c r="D389" s="52" t="s">
        <v>411</v>
      </c>
      <c r="E389" s="53">
        <v>45251</v>
      </c>
      <c r="F389" s="53">
        <v>45251</v>
      </c>
      <c r="G389" s="51"/>
      <c r="H389" s="51">
        <v>10455</v>
      </c>
      <c r="I389" s="55">
        <v>3</v>
      </c>
      <c r="J389" s="55"/>
      <c r="K389" s="55"/>
      <c r="L389" s="55"/>
      <c r="M389" s="55"/>
      <c r="N389" s="55"/>
      <c r="O389" s="55"/>
      <c r="P389" s="55"/>
      <c r="Q389" s="55"/>
      <c r="R389" s="55"/>
      <c r="S389" s="55">
        <v>10</v>
      </c>
      <c r="T389" s="55">
        <v>3</v>
      </c>
      <c r="U389" s="55"/>
      <c r="V389" s="55"/>
      <c r="W389" s="55"/>
      <c r="X389" s="55"/>
      <c r="Y389" s="55"/>
      <c r="Z389" s="55"/>
      <c r="AA389" s="55"/>
      <c r="AB389" s="55"/>
      <c r="AC389" s="55">
        <v>4</v>
      </c>
      <c r="AD389" s="55">
        <v>10</v>
      </c>
      <c r="AE389" s="55"/>
      <c r="AF389" s="55"/>
      <c r="AG389" s="55"/>
      <c r="AH389" s="55"/>
      <c r="AI389" s="55"/>
      <c r="AJ389" s="55"/>
      <c r="AK389" s="55"/>
      <c r="AL389" s="55"/>
      <c r="AM389" s="55"/>
      <c r="AN389" s="56">
        <f t="shared" si="31"/>
        <v>30</v>
      </c>
      <c r="AO389" s="57">
        <f t="shared" si="33"/>
        <v>325</v>
      </c>
      <c r="AP389" s="58">
        <f t="shared" si="32"/>
        <v>96329.999999999985</v>
      </c>
    </row>
    <row r="390" spans="1:42" ht="26.25" customHeight="1" x14ac:dyDescent="0.25">
      <c r="A390" s="49" t="s">
        <v>506</v>
      </c>
      <c r="B390" s="50">
        <v>675</v>
      </c>
      <c r="C390" s="51">
        <v>22</v>
      </c>
      <c r="D390" s="52" t="s">
        <v>661</v>
      </c>
      <c r="E390" s="53">
        <v>45058</v>
      </c>
      <c r="F390" s="53">
        <v>45058</v>
      </c>
      <c r="G390" s="51"/>
      <c r="H390" s="51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6">
        <f t="shared" si="31"/>
        <v>0</v>
      </c>
      <c r="AO390" s="57">
        <f t="shared" si="33"/>
        <v>22</v>
      </c>
      <c r="AP390" s="58">
        <f t="shared" si="32"/>
        <v>14850</v>
      </c>
    </row>
    <row r="391" spans="1:42" ht="26.25" customHeight="1" x14ac:dyDescent="0.25">
      <c r="A391" s="49" t="s">
        <v>674</v>
      </c>
      <c r="B391" s="50">
        <v>279</v>
      </c>
      <c r="C391" s="51">
        <v>113</v>
      </c>
      <c r="D391" s="52" t="s">
        <v>490</v>
      </c>
      <c r="E391" s="53">
        <v>45251</v>
      </c>
      <c r="F391" s="53">
        <v>45251</v>
      </c>
      <c r="G391" s="51"/>
      <c r="H391" s="51">
        <v>10454</v>
      </c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6">
        <f t="shared" si="31"/>
        <v>0</v>
      </c>
      <c r="AO391" s="57">
        <f t="shared" si="33"/>
        <v>113</v>
      </c>
      <c r="AP391" s="58">
        <f t="shared" si="32"/>
        <v>31527</v>
      </c>
    </row>
    <row r="392" spans="1:42" ht="26.25" customHeight="1" x14ac:dyDescent="0.25">
      <c r="A392" s="49" t="s">
        <v>225</v>
      </c>
      <c r="B392" s="50">
        <v>1864</v>
      </c>
      <c r="C392" s="51">
        <v>34</v>
      </c>
      <c r="D392" s="52" t="s">
        <v>644</v>
      </c>
      <c r="E392" s="53">
        <v>45030</v>
      </c>
      <c r="F392" s="53">
        <v>45030</v>
      </c>
      <c r="G392" s="51"/>
      <c r="H392" s="51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6">
        <f t="shared" si="31"/>
        <v>0</v>
      </c>
      <c r="AO392" s="57">
        <f t="shared" si="33"/>
        <v>34</v>
      </c>
      <c r="AP392" s="58">
        <f t="shared" si="32"/>
        <v>63376</v>
      </c>
    </row>
    <row r="393" spans="1:42" ht="26.25" customHeight="1" x14ac:dyDescent="0.25">
      <c r="A393" s="49" t="s">
        <v>224</v>
      </c>
      <c r="B393" s="50">
        <v>1500</v>
      </c>
      <c r="C393" s="51">
        <v>117</v>
      </c>
      <c r="D393" s="52"/>
      <c r="E393" s="53"/>
      <c r="F393" s="53"/>
      <c r="G393" s="51"/>
      <c r="H393" s="51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6">
        <f t="shared" si="31"/>
        <v>0</v>
      </c>
      <c r="AO393" s="57">
        <f t="shared" si="33"/>
        <v>117</v>
      </c>
      <c r="AP393" s="58">
        <f t="shared" si="32"/>
        <v>175500</v>
      </c>
    </row>
    <row r="394" spans="1:42" ht="26.25" customHeight="1" x14ac:dyDescent="0.25">
      <c r="A394" s="49" t="s">
        <v>226</v>
      </c>
      <c r="B394" s="50">
        <v>3.75</v>
      </c>
      <c r="C394" s="51">
        <v>1900</v>
      </c>
      <c r="D394" s="52" t="s">
        <v>411</v>
      </c>
      <c r="E394" s="53">
        <v>44790</v>
      </c>
      <c r="F394" s="53">
        <v>44790</v>
      </c>
      <c r="G394" s="51"/>
      <c r="H394" s="51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>
        <v>1</v>
      </c>
      <c r="T394" s="55"/>
      <c r="U394" s="55"/>
      <c r="V394" s="55"/>
      <c r="W394" s="55">
        <v>100</v>
      </c>
      <c r="X394" s="55"/>
      <c r="Y394" s="55"/>
      <c r="Z394" s="55"/>
      <c r="AA394" s="55"/>
      <c r="AB394" s="55"/>
      <c r="AC394" s="55"/>
      <c r="AD394" s="55">
        <v>100</v>
      </c>
      <c r="AE394" s="55"/>
      <c r="AF394" s="55"/>
      <c r="AG394" s="55"/>
      <c r="AH394" s="55"/>
      <c r="AI394" s="55"/>
      <c r="AJ394" s="55"/>
      <c r="AK394" s="55"/>
      <c r="AL394" s="55"/>
      <c r="AM394" s="55"/>
      <c r="AN394" s="56">
        <f t="shared" si="31"/>
        <v>201</v>
      </c>
      <c r="AO394" s="57">
        <f t="shared" si="33"/>
        <v>1699</v>
      </c>
      <c r="AP394" s="58">
        <f t="shared" si="32"/>
        <v>6371.25</v>
      </c>
    </row>
    <row r="395" spans="1:42" ht="26.25" customHeight="1" x14ac:dyDescent="0.25">
      <c r="A395" s="49" t="s">
        <v>757</v>
      </c>
      <c r="B395" s="50">
        <v>129.91999999999999</v>
      </c>
      <c r="C395" s="51">
        <v>21</v>
      </c>
      <c r="D395" s="52" t="s">
        <v>411</v>
      </c>
      <c r="E395" s="53">
        <v>45251</v>
      </c>
      <c r="F395" s="53">
        <v>45251</v>
      </c>
      <c r="G395" s="51"/>
      <c r="H395" s="51">
        <v>10318</v>
      </c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>
        <v>2</v>
      </c>
      <c r="AE395" s="55"/>
      <c r="AF395" s="55"/>
      <c r="AG395" s="55"/>
      <c r="AH395" s="55"/>
      <c r="AI395" s="55"/>
      <c r="AJ395" s="55"/>
      <c r="AK395" s="55"/>
      <c r="AL395" s="55"/>
      <c r="AM395" s="55"/>
      <c r="AN395" s="56">
        <f t="shared" si="31"/>
        <v>2</v>
      </c>
      <c r="AO395" s="57">
        <f t="shared" si="33"/>
        <v>19</v>
      </c>
      <c r="AP395" s="58">
        <f t="shared" si="32"/>
        <v>2468.4799999999996</v>
      </c>
    </row>
    <row r="396" spans="1:42" ht="26.25" customHeight="1" x14ac:dyDescent="0.25">
      <c r="A396" s="49" t="s">
        <v>227</v>
      </c>
      <c r="B396" s="50"/>
      <c r="C396" s="51">
        <v>17</v>
      </c>
      <c r="D396" s="52"/>
      <c r="E396" s="53"/>
      <c r="F396" s="53"/>
      <c r="G396" s="51"/>
      <c r="H396" s="51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>
        <v>2</v>
      </c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6">
        <f t="shared" si="31"/>
        <v>2</v>
      </c>
      <c r="AO396" s="57">
        <f t="shared" si="33"/>
        <v>15</v>
      </c>
      <c r="AP396" s="58">
        <f t="shared" si="32"/>
        <v>0</v>
      </c>
    </row>
    <row r="397" spans="1:42" ht="23.25" customHeight="1" x14ac:dyDescent="0.25">
      <c r="A397" s="67" t="s">
        <v>228</v>
      </c>
      <c r="B397" s="50">
        <v>135.59</v>
      </c>
      <c r="C397" s="51">
        <v>19</v>
      </c>
      <c r="D397" s="52" t="s">
        <v>411</v>
      </c>
      <c r="E397" s="53">
        <v>45033</v>
      </c>
      <c r="F397" s="53">
        <v>45033</v>
      </c>
      <c r="G397" s="78"/>
      <c r="H397" s="78">
        <v>9499</v>
      </c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>
        <v>2</v>
      </c>
      <c r="X397" s="55"/>
      <c r="Y397" s="55"/>
      <c r="Z397" s="55"/>
      <c r="AA397" s="55"/>
      <c r="AB397" s="55"/>
      <c r="AC397" s="55"/>
      <c r="AD397" s="55">
        <v>1</v>
      </c>
      <c r="AE397" s="55"/>
      <c r="AF397" s="55"/>
      <c r="AG397" s="55"/>
      <c r="AH397" s="55"/>
      <c r="AI397" s="55"/>
      <c r="AJ397" s="55"/>
      <c r="AK397" s="55"/>
      <c r="AL397" s="55"/>
      <c r="AM397" s="55"/>
      <c r="AN397" s="56">
        <f t="shared" si="31"/>
        <v>3</v>
      </c>
      <c r="AO397" s="57">
        <f t="shared" si="33"/>
        <v>16</v>
      </c>
      <c r="AP397" s="58">
        <f t="shared" si="32"/>
        <v>2169.44</v>
      </c>
    </row>
    <row r="398" spans="1:42" ht="26.25" customHeight="1" x14ac:dyDescent="0.25">
      <c r="A398" s="49" t="s">
        <v>231</v>
      </c>
      <c r="B398" s="50"/>
      <c r="C398" s="51"/>
      <c r="D398" s="52"/>
      <c r="E398" s="53"/>
      <c r="F398" s="53"/>
      <c r="G398" s="51"/>
      <c r="H398" s="51"/>
      <c r="I398" s="55">
        <v>30</v>
      </c>
      <c r="J398" s="55"/>
      <c r="K398" s="55"/>
      <c r="L398" s="55"/>
      <c r="M398" s="55">
        <v>5</v>
      </c>
      <c r="N398" s="55"/>
      <c r="O398" s="55"/>
      <c r="P398" s="55">
        <v>30</v>
      </c>
      <c r="Q398" s="55"/>
      <c r="R398" s="55"/>
      <c r="S398" s="55"/>
      <c r="T398" s="55">
        <v>12</v>
      </c>
      <c r="U398" s="55"/>
      <c r="V398" s="55"/>
      <c r="W398" s="55">
        <v>11</v>
      </c>
      <c r="X398" s="55"/>
      <c r="Y398" s="55"/>
      <c r="Z398" s="55"/>
      <c r="AA398" s="55">
        <v>25</v>
      </c>
      <c r="AB398" s="55"/>
      <c r="AC398" s="55"/>
      <c r="AD398" s="55">
        <v>35</v>
      </c>
      <c r="AE398" s="55"/>
      <c r="AF398" s="55"/>
      <c r="AG398" s="55"/>
      <c r="AH398" s="55"/>
      <c r="AI398" s="55"/>
      <c r="AJ398" s="55">
        <v>20</v>
      </c>
      <c r="AK398" s="55"/>
      <c r="AL398" s="55"/>
      <c r="AM398" s="55"/>
      <c r="AN398" s="56">
        <f t="shared" si="31"/>
        <v>168</v>
      </c>
      <c r="AO398" s="57"/>
      <c r="AP398" s="58">
        <f t="shared" si="32"/>
        <v>0</v>
      </c>
    </row>
    <row r="399" spans="1:42" ht="26.25" customHeight="1" x14ac:dyDescent="0.25">
      <c r="A399" s="49" t="s">
        <v>532</v>
      </c>
      <c r="B399" s="50"/>
      <c r="C399" s="51">
        <v>593</v>
      </c>
      <c r="D399" s="79"/>
      <c r="E399" s="51"/>
      <c r="F399" s="51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6">
        <f t="shared" si="31"/>
        <v>0</v>
      </c>
      <c r="AO399" s="56">
        <f t="shared" ref="AO399:AO418" si="34">C399+G399-AN399</f>
        <v>593</v>
      </c>
      <c r="AP399" s="58">
        <f t="shared" si="32"/>
        <v>0</v>
      </c>
    </row>
    <row r="400" spans="1:42" ht="26.25" customHeight="1" x14ac:dyDescent="0.25">
      <c r="A400" s="49" t="s">
        <v>229</v>
      </c>
      <c r="B400" s="50"/>
      <c r="C400" s="51">
        <v>1690</v>
      </c>
      <c r="D400" s="52"/>
      <c r="E400" s="53"/>
      <c r="F400" s="53"/>
      <c r="G400" s="51"/>
      <c r="H400" s="51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6">
        <f t="shared" si="31"/>
        <v>0</v>
      </c>
      <c r="AO400" s="57">
        <f t="shared" si="34"/>
        <v>1690</v>
      </c>
      <c r="AP400" s="58">
        <f t="shared" si="32"/>
        <v>0</v>
      </c>
    </row>
    <row r="401" spans="1:42" ht="26.25" customHeight="1" x14ac:dyDescent="0.25">
      <c r="A401" s="49" t="s">
        <v>230</v>
      </c>
      <c r="B401" s="50"/>
      <c r="C401" s="51">
        <v>950</v>
      </c>
      <c r="D401" s="52"/>
      <c r="E401" s="53"/>
      <c r="F401" s="53"/>
      <c r="G401" s="51"/>
      <c r="H401" s="51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6">
        <f t="shared" si="31"/>
        <v>0</v>
      </c>
      <c r="AO401" s="57">
        <f t="shared" si="34"/>
        <v>950</v>
      </c>
      <c r="AP401" s="58">
        <f t="shared" si="32"/>
        <v>0</v>
      </c>
    </row>
    <row r="402" spans="1:42" ht="26.25" customHeight="1" x14ac:dyDescent="0.25">
      <c r="A402" s="49" t="s">
        <v>232</v>
      </c>
      <c r="B402" s="50"/>
      <c r="C402" s="51">
        <v>0</v>
      </c>
      <c r="D402" s="52"/>
      <c r="E402" s="53"/>
      <c r="F402" s="53"/>
      <c r="G402" s="51"/>
      <c r="H402" s="51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6">
        <f t="shared" si="31"/>
        <v>0</v>
      </c>
      <c r="AO402" s="57">
        <f t="shared" si="34"/>
        <v>0</v>
      </c>
      <c r="AP402" s="58">
        <f t="shared" si="32"/>
        <v>0</v>
      </c>
    </row>
    <row r="403" spans="1:42" ht="26.25" customHeight="1" x14ac:dyDescent="0.25">
      <c r="A403" s="49" t="s">
        <v>233</v>
      </c>
      <c r="B403" s="50"/>
      <c r="C403" s="51">
        <v>1485</v>
      </c>
      <c r="D403" s="52"/>
      <c r="E403" s="53"/>
      <c r="F403" s="53"/>
      <c r="G403" s="51"/>
      <c r="H403" s="51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6">
        <f t="shared" si="31"/>
        <v>0</v>
      </c>
      <c r="AO403" s="57">
        <f t="shared" si="34"/>
        <v>1485</v>
      </c>
      <c r="AP403" s="58">
        <f t="shared" si="32"/>
        <v>0</v>
      </c>
    </row>
    <row r="404" spans="1:42" ht="26.25" customHeight="1" x14ac:dyDescent="0.25">
      <c r="A404" s="49" t="s">
        <v>946</v>
      </c>
      <c r="B404" s="50"/>
      <c r="C404" s="51">
        <v>437</v>
      </c>
      <c r="D404" s="52"/>
      <c r="E404" s="53"/>
      <c r="F404" s="53"/>
      <c r="G404" s="51"/>
      <c r="H404" s="51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>
        <v>100</v>
      </c>
      <c r="AA404" s="55"/>
      <c r="AB404" s="55"/>
      <c r="AC404" s="55"/>
      <c r="AD404" s="55"/>
      <c r="AE404" s="55"/>
      <c r="AF404" s="55"/>
      <c r="AG404" s="55"/>
      <c r="AH404" s="55"/>
      <c r="AI404" s="55"/>
      <c r="AJ404" s="55">
        <v>100</v>
      </c>
      <c r="AK404" s="55"/>
      <c r="AL404" s="55"/>
      <c r="AM404" s="55"/>
      <c r="AN404" s="56">
        <f t="shared" si="31"/>
        <v>200</v>
      </c>
      <c r="AO404" s="57">
        <f t="shared" si="34"/>
        <v>237</v>
      </c>
      <c r="AP404" s="58">
        <f t="shared" si="32"/>
        <v>0</v>
      </c>
    </row>
    <row r="405" spans="1:42" ht="26.25" customHeight="1" x14ac:dyDescent="0.25">
      <c r="A405" s="49" t="s">
        <v>234</v>
      </c>
      <c r="B405" s="50"/>
      <c r="C405" s="51">
        <v>0</v>
      </c>
      <c r="D405" s="52"/>
      <c r="E405" s="53"/>
      <c r="F405" s="53"/>
      <c r="G405" s="51"/>
      <c r="H405" s="51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6">
        <f t="shared" si="31"/>
        <v>0</v>
      </c>
      <c r="AO405" s="57">
        <f t="shared" si="34"/>
        <v>0</v>
      </c>
      <c r="AP405" s="58">
        <f t="shared" si="32"/>
        <v>0</v>
      </c>
    </row>
    <row r="406" spans="1:42" ht="24.75" customHeight="1" x14ac:dyDescent="0.25">
      <c r="A406" s="49" t="s">
        <v>238</v>
      </c>
      <c r="B406" s="50"/>
      <c r="C406" s="51">
        <v>20</v>
      </c>
      <c r="D406" s="52"/>
      <c r="E406" s="53"/>
      <c r="F406" s="53"/>
      <c r="G406" s="51"/>
      <c r="H406" s="51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6">
        <f t="shared" si="31"/>
        <v>0</v>
      </c>
      <c r="AO406" s="57">
        <f t="shared" si="34"/>
        <v>20</v>
      </c>
      <c r="AP406" s="58">
        <f t="shared" si="32"/>
        <v>0</v>
      </c>
    </row>
    <row r="407" spans="1:42" ht="26.25" customHeight="1" x14ac:dyDescent="0.25">
      <c r="A407" s="59" t="s">
        <v>691</v>
      </c>
      <c r="B407" s="80">
        <v>13000</v>
      </c>
      <c r="C407" s="51">
        <v>3</v>
      </c>
      <c r="D407" s="79" t="s">
        <v>684</v>
      </c>
      <c r="E407" s="53">
        <v>45112</v>
      </c>
      <c r="F407" s="53">
        <v>45112</v>
      </c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>
        <v>3</v>
      </c>
      <c r="AK407" s="55"/>
      <c r="AL407" s="55"/>
      <c r="AM407" s="55"/>
      <c r="AN407" s="56">
        <f t="shared" si="31"/>
        <v>3</v>
      </c>
      <c r="AO407" s="57">
        <f t="shared" si="34"/>
        <v>0</v>
      </c>
      <c r="AP407" s="58">
        <f t="shared" si="32"/>
        <v>0</v>
      </c>
    </row>
    <row r="408" spans="1:42" ht="19.5" customHeight="1" x14ac:dyDescent="0.25">
      <c r="A408" s="70" t="s">
        <v>235</v>
      </c>
      <c r="B408" s="50">
        <v>3</v>
      </c>
      <c r="C408" s="51">
        <v>0</v>
      </c>
      <c r="D408" s="52" t="s">
        <v>670</v>
      </c>
      <c r="E408" s="53">
        <v>45149</v>
      </c>
      <c r="F408" s="53">
        <v>45149</v>
      </c>
      <c r="G408" s="78"/>
      <c r="H408" s="78">
        <v>10356</v>
      </c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6">
        <f t="shared" si="31"/>
        <v>0</v>
      </c>
      <c r="AO408" s="57">
        <f t="shared" si="34"/>
        <v>0</v>
      </c>
      <c r="AP408" s="58">
        <f t="shared" si="32"/>
        <v>0</v>
      </c>
    </row>
    <row r="409" spans="1:42" ht="21.75" customHeight="1" x14ac:dyDescent="0.25">
      <c r="A409" s="70" t="s">
        <v>705</v>
      </c>
      <c r="B409" s="50">
        <v>20.28</v>
      </c>
      <c r="C409" s="51">
        <v>0</v>
      </c>
      <c r="D409" s="52" t="s">
        <v>411</v>
      </c>
      <c r="E409" s="53">
        <v>44887</v>
      </c>
      <c r="F409" s="53">
        <v>44887</v>
      </c>
      <c r="G409" s="78"/>
      <c r="H409" s="78">
        <v>9924</v>
      </c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6">
        <f t="shared" si="31"/>
        <v>0</v>
      </c>
      <c r="AO409" s="57">
        <f t="shared" si="34"/>
        <v>0</v>
      </c>
      <c r="AP409" s="58">
        <f t="shared" si="32"/>
        <v>0</v>
      </c>
    </row>
    <row r="410" spans="1:42" ht="23.25" customHeight="1" x14ac:dyDescent="0.25">
      <c r="A410" s="67" t="s">
        <v>236</v>
      </c>
      <c r="B410" s="50">
        <v>14.09</v>
      </c>
      <c r="C410" s="51">
        <v>2045</v>
      </c>
      <c r="D410" s="52" t="s">
        <v>411</v>
      </c>
      <c r="E410" s="53">
        <v>45251</v>
      </c>
      <c r="F410" s="53">
        <v>45251</v>
      </c>
      <c r="G410" s="78"/>
      <c r="H410" s="78">
        <v>2427</v>
      </c>
      <c r="I410" s="55"/>
      <c r="J410" s="55"/>
      <c r="K410" s="55"/>
      <c r="L410" s="55">
        <v>30</v>
      </c>
      <c r="M410" s="55"/>
      <c r="N410" s="55"/>
      <c r="O410" s="55">
        <v>30</v>
      </c>
      <c r="P410" s="55"/>
      <c r="Q410" s="55"/>
      <c r="R410" s="55"/>
      <c r="S410" s="55">
        <v>30</v>
      </c>
      <c r="T410" s="55">
        <v>100</v>
      </c>
      <c r="U410" s="55"/>
      <c r="V410" s="55">
        <v>30</v>
      </c>
      <c r="W410" s="55">
        <v>25</v>
      </c>
      <c r="X410" s="55"/>
      <c r="Y410" s="55"/>
      <c r="Z410" s="55">
        <v>25</v>
      </c>
      <c r="AA410" s="55"/>
      <c r="AB410" s="55"/>
      <c r="AC410" s="55">
        <v>30</v>
      </c>
      <c r="AD410" s="55">
        <v>25</v>
      </c>
      <c r="AE410" s="55"/>
      <c r="AF410" s="55"/>
      <c r="AG410" s="55"/>
      <c r="AH410" s="55"/>
      <c r="AI410" s="55"/>
      <c r="AJ410" s="55"/>
      <c r="AK410" s="55"/>
      <c r="AL410" s="55"/>
      <c r="AM410" s="55"/>
      <c r="AN410" s="56">
        <f t="shared" si="31"/>
        <v>325</v>
      </c>
      <c r="AO410" s="57">
        <f t="shared" si="34"/>
        <v>1720</v>
      </c>
      <c r="AP410" s="58">
        <f t="shared" si="32"/>
        <v>24234.799999999999</v>
      </c>
    </row>
    <row r="411" spans="1:42" ht="23.25" customHeight="1" x14ac:dyDescent="0.25">
      <c r="A411" s="70" t="s">
        <v>237</v>
      </c>
      <c r="B411" s="50"/>
      <c r="C411" s="51">
        <v>0</v>
      </c>
      <c r="D411" s="52"/>
      <c r="E411" s="53"/>
      <c r="F411" s="53"/>
      <c r="G411" s="78"/>
      <c r="H411" s="78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6">
        <f t="shared" ref="AN411:AN474" si="35">I411+J411+K411+L411+M411+N411+O411+P411+Q411+R411+S411+T411+U411+V411+W411+X411+Y411+Z411+AA411+AB411+AC411+AD411+AE411+AF411+AG411+AH411+AI411+AJ411+AK411+AL411+AM411</f>
        <v>0</v>
      </c>
      <c r="AO411" s="57">
        <f t="shared" si="34"/>
        <v>0</v>
      </c>
      <c r="AP411" s="58">
        <f t="shared" ref="AP411:AP474" si="36">B411*AO411</f>
        <v>0</v>
      </c>
    </row>
    <row r="412" spans="1:42" ht="26.25" customHeight="1" x14ac:dyDescent="0.25">
      <c r="A412" s="49" t="s">
        <v>533</v>
      </c>
      <c r="B412" s="66">
        <v>253.34</v>
      </c>
      <c r="C412" s="51">
        <v>111</v>
      </c>
      <c r="D412" s="71" t="s">
        <v>411</v>
      </c>
      <c r="E412" s="53">
        <v>45124</v>
      </c>
      <c r="F412" s="53">
        <v>45124</v>
      </c>
      <c r="G412" s="69"/>
      <c r="H412" s="69">
        <v>9102</v>
      </c>
      <c r="I412" s="81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>
        <v>6</v>
      </c>
      <c r="AD412" s="55"/>
      <c r="AE412" s="55"/>
      <c r="AF412" s="55"/>
      <c r="AG412" s="55"/>
      <c r="AH412" s="55"/>
      <c r="AI412" s="55"/>
      <c r="AJ412" s="55"/>
      <c r="AK412" s="55">
        <v>3</v>
      </c>
      <c r="AL412" s="55"/>
      <c r="AM412" s="55"/>
      <c r="AN412" s="56">
        <f t="shared" si="35"/>
        <v>9</v>
      </c>
      <c r="AO412" s="57">
        <f t="shared" si="34"/>
        <v>102</v>
      </c>
      <c r="AP412" s="58">
        <f t="shared" si="36"/>
        <v>25840.68</v>
      </c>
    </row>
    <row r="413" spans="1:42" ht="23.25" customHeight="1" x14ac:dyDescent="0.25">
      <c r="A413" s="49" t="s">
        <v>534</v>
      </c>
      <c r="B413" s="80">
        <v>550</v>
      </c>
      <c r="C413" s="51">
        <v>99</v>
      </c>
      <c r="D413" s="79" t="s">
        <v>684</v>
      </c>
      <c r="E413" s="53">
        <v>45112</v>
      </c>
      <c r="F413" s="53">
        <v>45112</v>
      </c>
      <c r="G413" s="69"/>
      <c r="H413" s="69"/>
      <c r="I413" s="69">
        <v>1</v>
      </c>
      <c r="J413" s="55"/>
      <c r="K413" s="55"/>
      <c r="L413" s="55">
        <v>2</v>
      </c>
      <c r="M413" s="55"/>
      <c r="N413" s="55"/>
      <c r="O413" s="55"/>
      <c r="P413" s="55"/>
      <c r="Q413" s="55"/>
      <c r="R413" s="55"/>
      <c r="S413" s="55">
        <v>1</v>
      </c>
      <c r="T413" s="55"/>
      <c r="U413" s="55"/>
      <c r="V413" s="55"/>
      <c r="W413" s="55">
        <v>1</v>
      </c>
      <c r="X413" s="55"/>
      <c r="Y413" s="55"/>
      <c r="Z413" s="55">
        <v>1</v>
      </c>
      <c r="AA413" s="55"/>
      <c r="AB413" s="55"/>
      <c r="AC413" s="55"/>
      <c r="AD413" s="55"/>
      <c r="AE413" s="55"/>
      <c r="AF413" s="55"/>
      <c r="AG413" s="55"/>
      <c r="AH413" s="55">
        <v>1</v>
      </c>
      <c r="AI413" s="55"/>
      <c r="AJ413" s="55">
        <v>1</v>
      </c>
      <c r="AK413" s="55"/>
      <c r="AL413" s="55"/>
      <c r="AM413" s="55"/>
      <c r="AN413" s="56">
        <f t="shared" si="35"/>
        <v>8</v>
      </c>
      <c r="AO413" s="57">
        <f t="shared" si="34"/>
        <v>91</v>
      </c>
      <c r="AP413" s="58">
        <f t="shared" si="36"/>
        <v>50050</v>
      </c>
    </row>
    <row r="414" spans="1:42" ht="23.25" customHeight="1" x14ac:dyDescent="0.25">
      <c r="A414" s="49" t="s">
        <v>535</v>
      </c>
      <c r="B414" s="80">
        <v>800</v>
      </c>
      <c r="C414" s="51">
        <v>225</v>
      </c>
      <c r="D414" s="79" t="s">
        <v>685</v>
      </c>
      <c r="E414" s="53">
        <v>45112</v>
      </c>
      <c r="F414" s="53">
        <v>45112</v>
      </c>
      <c r="G414" s="69"/>
      <c r="H414" s="69"/>
      <c r="I414" s="69">
        <v>1</v>
      </c>
      <c r="J414" s="55"/>
      <c r="K414" s="55"/>
      <c r="L414" s="55">
        <v>2</v>
      </c>
      <c r="M414" s="55"/>
      <c r="N414" s="55"/>
      <c r="O414" s="55"/>
      <c r="P414" s="55"/>
      <c r="Q414" s="55"/>
      <c r="R414" s="55"/>
      <c r="S414" s="55">
        <v>1</v>
      </c>
      <c r="T414" s="55"/>
      <c r="U414" s="55"/>
      <c r="V414" s="55"/>
      <c r="W414" s="55">
        <v>1</v>
      </c>
      <c r="X414" s="55"/>
      <c r="Y414" s="55"/>
      <c r="Z414" s="55">
        <v>2</v>
      </c>
      <c r="AA414" s="55"/>
      <c r="AB414" s="55"/>
      <c r="AC414" s="55"/>
      <c r="AD414" s="55"/>
      <c r="AE414" s="55"/>
      <c r="AF414" s="55"/>
      <c r="AG414" s="55"/>
      <c r="AH414" s="55"/>
      <c r="AI414" s="55"/>
      <c r="AJ414" s="55">
        <v>2</v>
      </c>
      <c r="AK414" s="55"/>
      <c r="AL414" s="55"/>
      <c r="AM414" s="55"/>
      <c r="AN414" s="56">
        <f t="shared" si="35"/>
        <v>9</v>
      </c>
      <c r="AO414" s="57">
        <f t="shared" si="34"/>
        <v>216</v>
      </c>
      <c r="AP414" s="58">
        <f t="shared" si="36"/>
        <v>172800</v>
      </c>
    </row>
    <row r="415" spans="1:42" ht="24" customHeight="1" x14ac:dyDescent="0.25">
      <c r="A415" s="49" t="s">
        <v>536</v>
      </c>
      <c r="B415" s="55"/>
      <c r="C415" s="51">
        <v>19</v>
      </c>
      <c r="D415" s="79" t="s">
        <v>449</v>
      </c>
      <c r="E415" s="53">
        <v>44714</v>
      </c>
      <c r="F415" s="53">
        <v>44714</v>
      </c>
      <c r="G415" s="69"/>
      <c r="H415" s="69"/>
      <c r="I415" s="69"/>
      <c r="J415" s="55"/>
      <c r="K415" s="55"/>
      <c r="L415" s="55">
        <v>1</v>
      </c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6">
        <f t="shared" si="35"/>
        <v>1</v>
      </c>
      <c r="AO415" s="57">
        <f t="shared" si="34"/>
        <v>18</v>
      </c>
      <c r="AP415" s="58">
        <f t="shared" si="36"/>
        <v>0</v>
      </c>
    </row>
    <row r="416" spans="1:42" ht="20.25" customHeight="1" x14ac:dyDescent="0.25">
      <c r="A416" s="49" t="s">
        <v>594</v>
      </c>
      <c r="B416" s="50"/>
      <c r="C416" s="51">
        <v>156</v>
      </c>
      <c r="D416" s="52" t="s">
        <v>484</v>
      </c>
      <c r="E416" s="53">
        <v>44819</v>
      </c>
      <c r="F416" s="53">
        <v>44819</v>
      </c>
      <c r="G416" s="51"/>
      <c r="H416" s="51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6">
        <f t="shared" si="35"/>
        <v>0</v>
      </c>
      <c r="AO416" s="57">
        <f t="shared" si="34"/>
        <v>156</v>
      </c>
      <c r="AP416" s="58">
        <f t="shared" si="36"/>
        <v>0</v>
      </c>
    </row>
    <row r="417" spans="1:42" ht="24.75" customHeight="1" x14ac:dyDescent="0.25">
      <c r="A417" s="49" t="s">
        <v>595</v>
      </c>
      <c r="B417" s="50"/>
      <c r="C417" s="51">
        <v>7</v>
      </c>
      <c r="D417" s="52" t="s">
        <v>484</v>
      </c>
      <c r="E417" s="53">
        <v>44819</v>
      </c>
      <c r="F417" s="53">
        <v>44819</v>
      </c>
      <c r="G417" s="51"/>
      <c r="H417" s="51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6">
        <f t="shared" si="35"/>
        <v>0</v>
      </c>
      <c r="AO417" s="57">
        <f t="shared" si="34"/>
        <v>7</v>
      </c>
      <c r="AP417" s="58">
        <f t="shared" si="36"/>
        <v>0</v>
      </c>
    </row>
    <row r="418" spans="1:42" ht="21.75" customHeight="1" x14ac:dyDescent="0.25">
      <c r="A418" s="49" t="s">
        <v>239</v>
      </c>
      <c r="B418" s="50">
        <v>597.48</v>
      </c>
      <c r="C418" s="51">
        <v>1445</v>
      </c>
      <c r="D418" s="52" t="s">
        <v>864</v>
      </c>
      <c r="E418" s="53">
        <v>45251</v>
      </c>
      <c r="F418" s="53">
        <v>45251</v>
      </c>
      <c r="G418" s="54"/>
      <c r="H418" s="51">
        <v>1980</v>
      </c>
      <c r="I418" s="55"/>
      <c r="J418" s="55"/>
      <c r="K418" s="55"/>
      <c r="L418" s="55"/>
      <c r="M418" s="55">
        <v>1</v>
      </c>
      <c r="N418" s="55"/>
      <c r="O418" s="55">
        <v>100</v>
      </c>
      <c r="P418" s="55"/>
      <c r="Q418" s="55"/>
      <c r="R418" s="55"/>
      <c r="S418" s="55">
        <v>1</v>
      </c>
      <c r="T418" s="55"/>
      <c r="U418" s="55"/>
      <c r="V418" s="55">
        <v>60</v>
      </c>
      <c r="W418" s="55"/>
      <c r="X418" s="55"/>
      <c r="Y418" s="55"/>
      <c r="Z418" s="55">
        <v>1</v>
      </c>
      <c r="AA418" s="55"/>
      <c r="AB418" s="55"/>
      <c r="AC418" s="55">
        <v>20</v>
      </c>
      <c r="AD418" s="55">
        <v>40</v>
      </c>
      <c r="AE418" s="55"/>
      <c r="AF418" s="55"/>
      <c r="AG418" s="55"/>
      <c r="AH418" s="55"/>
      <c r="AI418" s="55"/>
      <c r="AJ418" s="55">
        <v>20</v>
      </c>
      <c r="AK418" s="55"/>
      <c r="AL418" s="55"/>
      <c r="AM418" s="55"/>
      <c r="AN418" s="56">
        <f t="shared" si="35"/>
        <v>243</v>
      </c>
      <c r="AO418" s="57">
        <f t="shared" si="34"/>
        <v>1202</v>
      </c>
      <c r="AP418" s="58">
        <f t="shared" si="36"/>
        <v>718170.96000000008</v>
      </c>
    </row>
    <row r="419" spans="1:42" ht="22.5" customHeight="1" x14ac:dyDescent="0.25">
      <c r="A419" s="67" t="s">
        <v>240</v>
      </c>
      <c r="B419" s="50"/>
      <c r="C419" s="51"/>
      <c r="D419" s="52"/>
      <c r="E419" s="53"/>
      <c r="F419" s="53"/>
      <c r="G419" s="78">
        <v>10000</v>
      </c>
      <c r="H419" s="78"/>
      <c r="I419" s="55">
        <v>500</v>
      </c>
      <c r="J419" s="55"/>
      <c r="K419" s="55"/>
      <c r="L419" s="55">
        <v>835</v>
      </c>
      <c r="M419" s="55"/>
      <c r="N419" s="55"/>
      <c r="O419" s="55"/>
      <c r="P419" s="55">
        <v>300</v>
      </c>
      <c r="Q419" s="55"/>
      <c r="R419" s="55"/>
      <c r="S419" s="55">
        <v>900</v>
      </c>
      <c r="T419" s="55"/>
      <c r="U419" s="55"/>
      <c r="V419" s="55">
        <v>500</v>
      </c>
      <c r="W419" s="55">
        <v>300</v>
      </c>
      <c r="X419" s="55"/>
      <c r="Y419" s="55"/>
      <c r="Z419" s="55">
        <v>1200</v>
      </c>
      <c r="AA419" s="55"/>
      <c r="AB419" s="55"/>
      <c r="AC419" s="55">
        <v>800</v>
      </c>
      <c r="AD419" s="55"/>
      <c r="AE419" s="55"/>
      <c r="AF419" s="55"/>
      <c r="AG419" s="55"/>
      <c r="AH419" s="55">
        <v>1350</v>
      </c>
      <c r="AI419" s="55"/>
      <c r="AJ419" s="55">
        <v>400</v>
      </c>
      <c r="AK419" s="55">
        <v>400</v>
      </c>
      <c r="AL419" s="55"/>
      <c r="AM419" s="55"/>
      <c r="AN419" s="56">
        <f t="shared" si="35"/>
        <v>7485</v>
      </c>
      <c r="AO419" s="57"/>
      <c r="AP419" s="58">
        <f t="shared" si="36"/>
        <v>0</v>
      </c>
    </row>
    <row r="420" spans="1:42" s="5" customFormat="1" ht="21" customHeight="1" x14ac:dyDescent="0.3">
      <c r="A420" s="49" t="s">
        <v>241</v>
      </c>
      <c r="B420" s="50"/>
      <c r="C420" s="51"/>
      <c r="D420" s="52"/>
      <c r="E420" s="53"/>
      <c r="F420" s="53"/>
      <c r="G420" s="51">
        <v>9000</v>
      </c>
      <c r="H420" s="51"/>
      <c r="I420" s="55">
        <v>370</v>
      </c>
      <c r="J420" s="55"/>
      <c r="K420" s="55"/>
      <c r="L420" s="55"/>
      <c r="M420" s="55">
        <v>200</v>
      </c>
      <c r="N420" s="55"/>
      <c r="O420" s="55">
        <v>550</v>
      </c>
      <c r="P420" s="55">
        <v>200</v>
      </c>
      <c r="Q420" s="55"/>
      <c r="R420" s="55"/>
      <c r="S420" s="55"/>
      <c r="T420" s="55">
        <v>200</v>
      </c>
      <c r="U420" s="55"/>
      <c r="V420" s="55">
        <v>129</v>
      </c>
      <c r="W420" s="55">
        <v>120</v>
      </c>
      <c r="X420" s="55"/>
      <c r="Y420" s="55"/>
      <c r="Z420" s="55"/>
      <c r="AA420" s="55">
        <v>149</v>
      </c>
      <c r="AB420" s="55"/>
      <c r="AC420" s="55">
        <v>120</v>
      </c>
      <c r="AD420" s="55">
        <v>100</v>
      </c>
      <c r="AE420" s="55"/>
      <c r="AF420" s="55"/>
      <c r="AG420" s="55"/>
      <c r="AH420" s="55"/>
      <c r="AI420" s="55"/>
      <c r="AJ420" s="55">
        <v>190</v>
      </c>
      <c r="AK420" s="55"/>
      <c r="AL420" s="55"/>
      <c r="AM420" s="55"/>
      <c r="AN420" s="56">
        <f t="shared" si="35"/>
        <v>2328</v>
      </c>
      <c r="AO420" s="57"/>
      <c r="AP420" s="58">
        <f t="shared" si="36"/>
        <v>0</v>
      </c>
    </row>
    <row r="421" spans="1:42" s="5" customFormat="1" ht="19.5" customHeight="1" x14ac:dyDescent="0.3">
      <c r="A421" s="49" t="s">
        <v>964</v>
      </c>
      <c r="B421" s="50">
        <v>229</v>
      </c>
      <c r="C421" s="51">
        <v>49</v>
      </c>
      <c r="D421" s="52" t="s">
        <v>411</v>
      </c>
      <c r="E421" s="53" t="s">
        <v>958</v>
      </c>
      <c r="F421" s="53" t="s">
        <v>958</v>
      </c>
      <c r="G421" s="51">
        <v>110</v>
      </c>
      <c r="H421" s="51">
        <v>9393</v>
      </c>
      <c r="I421" s="55">
        <v>20</v>
      </c>
      <c r="J421" s="55"/>
      <c r="K421" s="55"/>
      <c r="L421" s="55">
        <v>15</v>
      </c>
      <c r="M421" s="55"/>
      <c r="N421" s="55"/>
      <c r="O421" s="55">
        <v>5</v>
      </c>
      <c r="P421" s="55">
        <v>7</v>
      </c>
      <c r="Q421" s="55"/>
      <c r="R421" s="55"/>
      <c r="S421" s="55">
        <v>5</v>
      </c>
      <c r="T421" s="55"/>
      <c r="U421" s="55"/>
      <c r="V421" s="55"/>
      <c r="W421" s="55"/>
      <c r="X421" s="55"/>
      <c r="Y421" s="55"/>
      <c r="Z421" s="55"/>
      <c r="AA421" s="55"/>
      <c r="AB421" s="55"/>
      <c r="AC421" s="55">
        <v>5</v>
      </c>
      <c r="AD421" s="55">
        <v>5</v>
      </c>
      <c r="AE421" s="55"/>
      <c r="AF421" s="55"/>
      <c r="AG421" s="55"/>
      <c r="AH421" s="55">
        <v>5</v>
      </c>
      <c r="AI421" s="55"/>
      <c r="AJ421" s="55">
        <v>15</v>
      </c>
      <c r="AK421" s="55"/>
      <c r="AL421" s="55"/>
      <c r="AM421" s="55"/>
      <c r="AN421" s="56">
        <f t="shared" si="35"/>
        <v>82</v>
      </c>
      <c r="AO421" s="57">
        <f t="shared" ref="AO421:AO452" si="37">C421+G421-AN421</f>
        <v>77</v>
      </c>
      <c r="AP421" s="58">
        <f t="shared" si="36"/>
        <v>17633</v>
      </c>
    </row>
    <row r="422" spans="1:42" s="5" customFormat="1" ht="21.75" customHeight="1" x14ac:dyDescent="0.3">
      <c r="A422" s="49" t="s">
        <v>816</v>
      </c>
      <c r="B422" s="50">
        <v>463</v>
      </c>
      <c r="C422" s="51">
        <v>5</v>
      </c>
      <c r="D422" s="52" t="s">
        <v>831</v>
      </c>
      <c r="E422" s="53">
        <v>45077</v>
      </c>
      <c r="F422" s="53">
        <v>45077</v>
      </c>
      <c r="G422" s="51"/>
      <c r="H422" s="51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6">
        <f t="shared" si="35"/>
        <v>0</v>
      </c>
      <c r="AO422" s="57">
        <f t="shared" si="37"/>
        <v>5</v>
      </c>
      <c r="AP422" s="58">
        <f t="shared" si="36"/>
        <v>2315</v>
      </c>
    </row>
    <row r="423" spans="1:42" ht="24" customHeight="1" x14ac:dyDescent="0.25">
      <c r="A423" s="61" t="s">
        <v>537</v>
      </c>
      <c r="B423" s="50"/>
      <c r="C423" s="51">
        <v>0</v>
      </c>
      <c r="D423" s="79" t="s">
        <v>449</v>
      </c>
      <c r="E423" s="53">
        <v>44832</v>
      </c>
      <c r="F423" s="53">
        <v>44832</v>
      </c>
      <c r="G423" s="69"/>
      <c r="H423" s="69"/>
      <c r="I423" s="69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6">
        <f t="shared" si="35"/>
        <v>0</v>
      </c>
      <c r="AO423" s="57">
        <f t="shared" si="37"/>
        <v>0</v>
      </c>
      <c r="AP423" s="58">
        <f t="shared" si="36"/>
        <v>0</v>
      </c>
    </row>
    <row r="424" spans="1:42" ht="19.5" customHeight="1" x14ac:dyDescent="0.25">
      <c r="A424" s="49" t="s">
        <v>243</v>
      </c>
      <c r="B424" s="50">
        <v>898.8</v>
      </c>
      <c r="C424" s="51">
        <v>92</v>
      </c>
      <c r="D424" s="52" t="s">
        <v>706</v>
      </c>
      <c r="E424" s="53">
        <v>45211</v>
      </c>
      <c r="F424" s="53">
        <v>45211</v>
      </c>
      <c r="G424" s="51"/>
      <c r="H424" s="51">
        <v>10450</v>
      </c>
      <c r="I424" s="55">
        <v>2</v>
      </c>
      <c r="J424" s="55"/>
      <c r="K424" s="55"/>
      <c r="L424" s="55">
        <v>1</v>
      </c>
      <c r="M424" s="55">
        <v>2</v>
      </c>
      <c r="N424" s="55"/>
      <c r="O424" s="55">
        <v>1</v>
      </c>
      <c r="P424" s="55">
        <v>2</v>
      </c>
      <c r="Q424" s="55"/>
      <c r="R424" s="55"/>
      <c r="S424" s="55">
        <v>1</v>
      </c>
      <c r="T424" s="55">
        <v>2</v>
      </c>
      <c r="U424" s="55"/>
      <c r="V424" s="55">
        <v>3</v>
      </c>
      <c r="W424" s="55">
        <v>2</v>
      </c>
      <c r="X424" s="55"/>
      <c r="Y424" s="55"/>
      <c r="Z424" s="55">
        <v>2</v>
      </c>
      <c r="AA424" s="55">
        <v>1</v>
      </c>
      <c r="AB424" s="55"/>
      <c r="AC424" s="55">
        <v>1</v>
      </c>
      <c r="AD424" s="55">
        <v>3</v>
      </c>
      <c r="AE424" s="55"/>
      <c r="AF424" s="55"/>
      <c r="AG424" s="55"/>
      <c r="AH424" s="55"/>
      <c r="AI424" s="55"/>
      <c r="AJ424" s="55">
        <v>2</v>
      </c>
      <c r="AK424" s="55"/>
      <c r="AL424" s="55"/>
      <c r="AM424" s="55"/>
      <c r="AN424" s="56">
        <f t="shared" si="35"/>
        <v>25</v>
      </c>
      <c r="AO424" s="57">
        <f t="shared" si="37"/>
        <v>67</v>
      </c>
      <c r="AP424" s="58">
        <f t="shared" si="36"/>
        <v>60219.6</v>
      </c>
    </row>
    <row r="425" spans="1:42" ht="22.5" customHeight="1" x14ac:dyDescent="0.25">
      <c r="A425" s="49" t="s">
        <v>456</v>
      </c>
      <c r="B425" s="50">
        <v>1080</v>
      </c>
      <c r="C425" s="51">
        <v>65</v>
      </c>
      <c r="D425" s="52" t="s">
        <v>563</v>
      </c>
      <c r="E425" s="53">
        <v>45033</v>
      </c>
      <c r="F425" s="53">
        <v>45033</v>
      </c>
      <c r="G425" s="51"/>
      <c r="H425" s="51">
        <v>2395</v>
      </c>
      <c r="I425" s="55"/>
      <c r="J425" s="55"/>
      <c r="K425" s="55"/>
      <c r="L425" s="55"/>
      <c r="M425" s="55"/>
      <c r="N425" s="55"/>
      <c r="O425" s="55">
        <v>1</v>
      </c>
      <c r="P425" s="55"/>
      <c r="Q425" s="55"/>
      <c r="R425" s="55"/>
      <c r="S425" s="55">
        <v>1</v>
      </c>
      <c r="T425" s="55">
        <v>2</v>
      </c>
      <c r="U425" s="55"/>
      <c r="V425" s="55"/>
      <c r="W425" s="55"/>
      <c r="X425" s="55"/>
      <c r="Y425" s="55"/>
      <c r="Z425" s="55"/>
      <c r="AA425" s="55">
        <v>1</v>
      </c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6">
        <f t="shared" si="35"/>
        <v>5</v>
      </c>
      <c r="AO425" s="57">
        <f t="shared" si="37"/>
        <v>60</v>
      </c>
      <c r="AP425" s="58">
        <f t="shared" si="36"/>
        <v>64800</v>
      </c>
    </row>
    <row r="426" spans="1:42" ht="22.5" customHeight="1" x14ac:dyDescent="0.25">
      <c r="A426" s="49" t="s">
        <v>397</v>
      </c>
      <c r="B426" s="50">
        <v>2</v>
      </c>
      <c r="C426" s="51">
        <v>2840</v>
      </c>
      <c r="D426" s="52" t="s">
        <v>411</v>
      </c>
      <c r="E426" s="53">
        <v>45211</v>
      </c>
      <c r="F426" s="53">
        <v>45211</v>
      </c>
      <c r="G426" s="54"/>
      <c r="H426" s="51">
        <v>2177</v>
      </c>
      <c r="I426" s="55">
        <v>200</v>
      </c>
      <c r="J426" s="55"/>
      <c r="K426" s="55"/>
      <c r="L426" s="55"/>
      <c r="M426" s="55">
        <v>200</v>
      </c>
      <c r="N426" s="55"/>
      <c r="O426" s="55"/>
      <c r="P426" s="55">
        <v>200</v>
      </c>
      <c r="Q426" s="55"/>
      <c r="R426" s="55"/>
      <c r="S426" s="55"/>
      <c r="T426" s="55">
        <v>100</v>
      </c>
      <c r="U426" s="55"/>
      <c r="V426" s="55"/>
      <c r="W426" s="55">
        <v>100</v>
      </c>
      <c r="X426" s="55"/>
      <c r="Y426" s="55"/>
      <c r="Z426" s="55"/>
      <c r="AA426" s="55">
        <v>200</v>
      </c>
      <c r="AB426" s="55"/>
      <c r="AC426" s="55"/>
      <c r="AD426" s="55">
        <v>100</v>
      </c>
      <c r="AE426" s="55"/>
      <c r="AF426" s="55"/>
      <c r="AG426" s="55"/>
      <c r="AH426" s="55"/>
      <c r="AI426" s="55"/>
      <c r="AJ426" s="55">
        <v>200</v>
      </c>
      <c r="AK426" s="55"/>
      <c r="AL426" s="55"/>
      <c r="AM426" s="55"/>
      <c r="AN426" s="56">
        <f t="shared" si="35"/>
        <v>1300</v>
      </c>
      <c r="AO426" s="62">
        <f t="shared" si="37"/>
        <v>1540</v>
      </c>
      <c r="AP426" s="58">
        <f t="shared" si="36"/>
        <v>3080</v>
      </c>
    </row>
    <row r="427" spans="1:42" ht="24.75" customHeight="1" x14ac:dyDescent="0.25">
      <c r="A427" s="49" t="s">
        <v>244</v>
      </c>
      <c r="B427" s="50">
        <v>4</v>
      </c>
      <c r="C427" s="51">
        <v>24175</v>
      </c>
      <c r="D427" s="52" t="s">
        <v>861</v>
      </c>
      <c r="E427" s="53">
        <v>45251</v>
      </c>
      <c r="F427" s="53">
        <v>45251</v>
      </c>
      <c r="G427" s="51"/>
      <c r="H427" s="51">
        <v>2178</v>
      </c>
      <c r="I427" s="55">
        <v>100</v>
      </c>
      <c r="J427" s="55"/>
      <c r="K427" s="55"/>
      <c r="L427" s="55">
        <v>100</v>
      </c>
      <c r="M427" s="55"/>
      <c r="N427" s="55"/>
      <c r="O427" s="55">
        <v>100</v>
      </c>
      <c r="P427" s="55">
        <v>100</v>
      </c>
      <c r="Q427" s="55"/>
      <c r="R427" s="55"/>
      <c r="S427" s="55"/>
      <c r="T427" s="55"/>
      <c r="U427" s="55"/>
      <c r="V427" s="55">
        <v>10</v>
      </c>
      <c r="W427" s="55">
        <v>100</v>
      </c>
      <c r="X427" s="55"/>
      <c r="Y427" s="55"/>
      <c r="Z427" s="55"/>
      <c r="AA427" s="55"/>
      <c r="AB427" s="55"/>
      <c r="AC427" s="55">
        <v>100</v>
      </c>
      <c r="AD427" s="55">
        <v>200</v>
      </c>
      <c r="AE427" s="55"/>
      <c r="AF427" s="55"/>
      <c r="AG427" s="55"/>
      <c r="AH427" s="55"/>
      <c r="AI427" s="55"/>
      <c r="AJ427" s="55">
        <v>100</v>
      </c>
      <c r="AK427" s="55"/>
      <c r="AL427" s="55"/>
      <c r="AM427" s="55"/>
      <c r="AN427" s="56">
        <f t="shared" si="35"/>
        <v>910</v>
      </c>
      <c r="AO427" s="57">
        <f t="shared" si="37"/>
        <v>23265</v>
      </c>
      <c r="AP427" s="58">
        <f t="shared" si="36"/>
        <v>93060</v>
      </c>
    </row>
    <row r="428" spans="1:42" ht="24.75" customHeight="1" x14ac:dyDescent="0.25">
      <c r="A428" s="49" t="s">
        <v>245</v>
      </c>
      <c r="B428" s="50">
        <v>280.69</v>
      </c>
      <c r="C428" s="51">
        <v>265</v>
      </c>
      <c r="D428" s="52" t="s">
        <v>411</v>
      </c>
      <c r="E428" s="53">
        <v>45149</v>
      </c>
      <c r="F428" s="53">
        <v>45149</v>
      </c>
      <c r="G428" s="51"/>
      <c r="H428" s="51">
        <v>9901</v>
      </c>
      <c r="I428" s="55">
        <v>24</v>
      </c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>
        <v>12</v>
      </c>
      <c r="AK428" s="55"/>
      <c r="AL428" s="55"/>
      <c r="AM428" s="55"/>
      <c r="AN428" s="56">
        <f t="shared" si="35"/>
        <v>36</v>
      </c>
      <c r="AO428" s="57">
        <f t="shared" si="37"/>
        <v>229</v>
      </c>
      <c r="AP428" s="58">
        <f t="shared" si="36"/>
        <v>64278.01</v>
      </c>
    </row>
    <row r="429" spans="1:42" ht="21.75" customHeight="1" x14ac:dyDescent="0.25">
      <c r="A429" s="49" t="s">
        <v>954</v>
      </c>
      <c r="B429" s="50"/>
      <c r="C429" s="51">
        <v>18600</v>
      </c>
      <c r="D429" s="52"/>
      <c r="E429" s="53"/>
      <c r="F429" s="53"/>
      <c r="G429" s="51"/>
      <c r="H429" s="51"/>
      <c r="I429" s="55"/>
      <c r="J429" s="55"/>
      <c r="K429" s="55"/>
      <c r="L429" s="55"/>
      <c r="M429" s="55">
        <v>150</v>
      </c>
      <c r="N429" s="55"/>
      <c r="O429" s="55"/>
      <c r="P429" s="55"/>
      <c r="Q429" s="55"/>
      <c r="R429" s="55"/>
      <c r="S429" s="55">
        <v>450</v>
      </c>
      <c r="T429" s="55"/>
      <c r="U429" s="55"/>
      <c r="V429" s="55"/>
      <c r="W429" s="55"/>
      <c r="X429" s="55"/>
      <c r="Y429" s="55"/>
      <c r="Z429" s="55">
        <v>150</v>
      </c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6">
        <f t="shared" si="35"/>
        <v>750</v>
      </c>
      <c r="AO429" s="57">
        <f t="shared" si="37"/>
        <v>17850</v>
      </c>
      <c r="AP429" s="58">
        <f t="shared" si="36"/>
        <v>0</v>
      </c>
    </row>
    <row r="430" spans="1:42" ht="26.25" customHeight="1" x14ac:dyDescent="0.25">
      <c r="A430" s="49" t="s">
        <v>904</v>
      </c>
      <c r="B430" s="50">
        <v>1.54</v>
      </c>
      <c r="C430" s="51">
        <v>27575</v>
      </c>
      <c r="D430" s="52" t="s">
        <v>634</v>
      </c>
      <c r="E430" s="53">
        <v>45251</v>
      </c>
      <c r="F430" s="53">
        <v>45251</v>
      </c>
      <c r="G430" s="54"/>
      <c r="H430" s="51">
        <v>2168</v>
      </c>
      <c r="I430" s="55"/>
      <c r="J430" s="55"/>
      <c r="K430" s="55"/>
      <c r="L430" s="55">
        <v>500</v>
      </c>
      <c r="M430" s="55"/>
      <c r="N430" s="55"/>
      <c r="O430" s="55">
        <v>1000</v>
      </c>
      <c r="P430" s="55">
        <v>250</v>
      </c>
      <c r="Q430" s="55"/>
      <c r="R430" s="55"/>
      <c r="S430" s="55">
        <v>2500</v>
      </c>
      <c r="T430" s="55"/>
      <c r="U430" s="55"/>
      <c r="V430" s="55">
        <v>1000</v>
      </c>
      <c r="W430" s="55">
        <v>600</v>
      </c>
      <c r="X430" s="55"/>
      <c r="Y430" s="55"/>
      <c r="Z430" s="55">
        <v>1500</v>
      </c>
      <c r="AA430" s="55"/>
      <c r="AB430" s="55"/>
      <c r="AC430" s="55">
        <v>1000</v>
      </c>
      <c r="AD430" s="55">
        <v>1000</v>
      </c>
      <c r="AE430" s="55"/>
      <c r="AF430" s="55"/>
      <c r="AG430" s="55"/>
      <c r="AH430" s="55">
        <v>2000</v>
      </c>
      <c r="AI430" s="55"/>
      <c r="AJ430" s="55">
        <v>4000</v>
      </c>
      <c r="AK430" s="55"/>
      <c r="AL430" s="55"/>
      <c r="AM430" s="55"/>
      <c r="AN430" s="56">
        <f t="shared" si="35"/>
        <v>15350</v>
      </c>
      <c r="AO430" s="57">
        <f t="shared" si="37"/>
        <v>12225</v>
      </c>
      <c r="AP430" s="58">
        <f t="shared" si="36"/>
        <v>18826.5</v>
      </c>
    </row>
    <row r="431" spans="1:42" ht="26.25" customHeight="1" x14ac:dyDescent="0.25">
      <c r="A431" s="59" t="s">
        <v>683</v>
      </c>
      <c r="B431" s="66">
        <v>2180</v>
      </c>
      <c r="C431" s="51">
        <v>0</v>
      </c>
      <c r="D431" s="71"/>
      <c r="E431" s="69"/>
      <c r="F431" s="69"/>
      <c r="G431" s="69"/>
      <c r="H431" s="69"/>
      <c r="I431" s="69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6">
        <f t="shared" si="35"/>
        <v>0</v>
      </c>
      <c r="AO431" s="57">
        <f t="shared" si="37"/>
        <v>0</v>
      </c>
      <c r="AP431" s="58">
        <f t="shared" si="36"/>
        <v>0</v>
      </c>
    </row>
    <row r="432" spans="1:42" ht="26.25" customHeight="1" x14ac:dyDescent="0.25">
      <c r="A432" s="49" t="s">
        <v>692</v>
      </c>
      <c r="B432" s="50">
        <v>4.8</v>
      </c>
      <c r="C432" s="51">
        <v>10250</v>
      </c>
      <c r="D432" s="52" t="s">
        <v>410</v>
      </c>
      <c r="E432" s="53">
        <v>45093</v>
      </c>
      <c r="F432" s="53">
        <v>45093</v>
      </c>
      <c r="G432" s="54"/>
      <c r="H432" s="51">
        <v>10072</v>
      </c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6">
        <f t="shared" si="35"/>
        <v>0</v>
      </c>
      <c r="AO432" s="57">
        <f t="shared" si="37"/>
        <v>10250</v>
      </c>
      <c r="AP432" s="58">
        <f t="shared" si="36"/>
        <v>49200</v>
      </c>
    </row>
    <row r="433" spans="1:42" ht="26.25" customHeight="1" x14ac:dyDescent="0.25">
      <c r="A433" s="59" t="s">
        <v>671</v>
      </c>
      <c r="B433" s="50"/>
      <c r="C433" s="51">
        <v>0</v>
      </c>
      <c r="D433" s="52"/>
      <c r="E433" s="53"/>
      <c r="F433" s="53"/>
      <c r="G433" s="51"/>
      <c r="H433" s="63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6">
        <f t="shared" si="35"/>
        <v>0</v>
      </c>
      <c r="AO433" s="57">
        <f t="shared" si="37"/>
        <v>0</v>
      </c>
      <c r="AP433" s="58">
        <f t="shared" si="36"/>
        <v>0</v>
      </c>
    </row>
    <row r="434" spans="1:42" ht="26.25" customHeight="1" x14ac:dyDescent="0.25">
      <c r="A434" s="61" t="s">
        <v>835</v>
      </c>
      <c r="B434" s="50">
        <v>16.2</v>
      </c>
      <c r="C434" s="51">
        <v>7750</v>
      </c>
      <c r="D434" s="52" t="s">
        <v>501</v>
      </c>
      <c r="E434" s="53">
        <v>45251</v>
      </c>
      <c r="F434" s="53">
        <v>45251</v>
      </c>
      <c r="G434" s="54"/>
      <c r="H434" s="51">
        <v>9875</v>
      </c>
      <c r="I434" s="82">
        <v>50</v>
      </c>
      <c r="J434" s="55"/>
      <c r="K434" s="55"/>
      <c r="L434" s="55"/>
      <c r="M434" s="55">
        <v>50</v>
      </c>
      <c r="N434" s="55"/>
      <c r="O434" s="55">
        <v>50</v>
      </c>
      <c r="P434" s="55">
        <v>150</v>
      </c>
      <c r="Q434" s="55"/>
      <c r="R434" s="55"/>
      <c r="S434" s="55">
        <v>50</v>
      </c>
      <c r="T434" s="55">
        <v>100</v>
      </c>
      <c r="U434" s="55"/>
      <c r="V434" s="55">
        <v>50</v>
      </c>
      <c r="W434" s="55">
        <v>100</v>
      </c>
      <c r="X434" s="55"/>
      <c r="Y434" s="55"/>
      <c r="Z434" s="55">
        <v>50</v>
      </c>
      <c r="AA434" s="55">
        <v>100</v>
      </c>
      <c r="AB434" s="55"/>
      <c r="AC434" s="55">
        <v>50</v>
      </c>
      <c r="AD434" s="55">
        <v>100</v>
      </c>
      <c r="AE434" s="55"/>
      <c r="AF434" s="55"/>
      <c r="AG434" s="55"/>
      <c r="AH434" s="55"/>
      <c r="AI434" s="55"/>
      <c r="AJ434" s="55">
        <v>100</v>
      </c>
      <c r="AK434" s="55"/>
      <c r="AL434" s="55"/>
      <c r="AM434" s="55"/>
      <c r="AN434" s="56">
        <f t="shared" si="35"/>
        <v>1000</v>
      </c>
      <c r="AO434" s="57">
        <f t="shared" si="37"/>
        <v>6750</v>
      </c>
      <c r="AP434" s="58">
        <f t="shared" si="36"/>
        <v>109350</v>
      </c>
    </row>
    <row r="435" spans="1:42" ht="26.25" customHeight="1" x14ac:dyDescent="0.25">
      <c r="A435" s="49" t="s">
        <v>837</v>
      </c>
      <c r="B435" s="50">
        <v>21.72</v>
      </c>
      <c r="C435" s="51">
        <v>11600</v>
      </c>
      <c r="D435" s="52" t="s">
        <v>411</v>
      </c>
      <c r="E435" s="53">
        <v>45251</v>
      </c>
      <c r="F435" s="53">
        <v>45251</v>
      </c>
      <c r="G435" s="54"/>
      <c r="H435" s="51">
        <v>2173</v>
      </c>
      <c r="I435" s="55">
        <v>150</v>
      </c>
      <c r="J435" s="55"/>
      <c r="K435" s="55"/>
      <c r="L435" s="55">
        <v>150</v>
      </c>
      <c r="M435" s="55">
        <v>150</v>
      </c>
      <c r="N435" s="55"/>
      <c r="O435" s="55">
        <v>50</v>
      </c>
      <c r="P435" s="55">
        <v>100</v>
      </c>
      <c r="Q435" s="55"/>
      <c r="R435" s="55"/>
      <c r="S435" s="55">
        <v>50</v>
      </c>
      <c r="T435" s="55">
        <v>200</v>
      </c>
      <c r="U435" s="55"/>
      <c r="V435" s="55">
        <v>50</v>
      </c>
      <c r="W435" s="55">
        <v>250</v>
      </c>
      <c r="X435" s="55"/>
      <c r="Y435" s="55"/>
      <c r="Z435" s="55">
        <v>100</v>
      </c>
      <c r="AA435" s="55">
        <v>150</v>
      </c>
      <c r="AB435" s="55"/>
      <c r="AC435" s="55">
        <v>50</v>
      </c>
      <c r="AD435" s="55">
        <v>150</v>
      </c>
      <c r="AE435" s="55"/>
      <c r="AF435" s="55"/>
      <c r="AG435" s="55"/>
      <c r="AH435" s="55">
        <v>50</v>
      </c>
      <c r="AI435" s="55"/>
      <c r="AJ435" s="55">
        <v>350</v>
      </c>
      <c r="AK435" s="55"/>
      <c r="AL435" s="55"/>
      <c r="AM435" s="55"/>
      <c r="AN435" s="56">
        <f t="shared" si="35"/>
        <v>2000</v>
      </c>
      <c r="AO435" s="57">
        <f t="shared" si="37"/>
        <v>9600</v>
      </c>
      <c r="AP435" s="58">
        <f t="shared" si="36"/>
        <v>208512</v>
      </c>
    </row>
    <row r="436" spans="1:42" ht="21.75" customHeight="1" x14ac:dyDescent="0.25">
      <c r="A436" s="49" t="s">
        <v>836</v>
      </c>
      <c r="B436" s="50">
        <v>15.6</v>
      </c>
      <c r="C436" s="51">
        <v>13200</v>
      </c>
      <c r="D436" s="52" t="s">
        <v>411</v>
      </c>
      <c r="E436" s="53">
        <v>45251</v>
      </c>
      <c r="F436" s="53">
        <v>45251</v>
      </c>
      <c r="G436" s="54"/>
      <c r="H436" s="51">
        <v>2174</v>
      </c>
      <c r="I436" s="55">
        <v>250</v>
      </c>
      <c r="J436" s="55"/>
      <c r="K436" s="55"/>
      <c r="L436" s="55"/>
      <c r="M436" s="55">
        <v>150</v>
      </c>
      <c r="N436" s="55"/>
      <c r="O436" s="55"/>
      <c r="P436" s="55">
        <v>150</v>
      </c>
      <c r="Q436" s="55"/>
      <c r="R436" s="55"/>
      <c r="S436" s="55"/>
      <c r="T436" s="55">
        <v>100</v>
      </c>
      <c r="U436" s="55"/>
      <c r="V436" s="55"/>
      <c r="W436" s="55">
        <v>100</v>
      </c>
      <c r="X436" s="55"/>
      <c r="Y436" s="55"/>
      <c r="Z436" s="55"/>
      <c r="AA436" s="55">
        <v>150</v>
      </c>
      <c r="AB436" s="55"/>
      <c r="AC436" s="55">
        <v>50</v>
      </c>
      <c r="AD436" s="55">
        <v>150</v>
      </c>
      <c r="AE436" s="55"/>
      <c r="AF436" s="55"/>
      <c r="AG436" s="55"/>
      <c r="AH436" s="55"/>
      <c r="AI436" s="55"/>
      <c r="AJ436" s="55">
        <v>100</v>
      </c>
      <c r="AK436" s="55"/>
      <c r="AL436" s="55"/>
      <c r="AM436" s="55"/>
      <c r="AN436" s="56">
        <f t="shared" si="35"/>
        <v>1200</v>
      </c>
      <c r="AO436" s="57">
        <f t="shared" si="37"/>
        <v>12000</v>
      </c>
      <c r="AP436" s="58">
        <f t="shared" si="36"/>
        <v>187200</v>
      </c>
    </row>
    <row r="437" spans="1:42" ht="26.25" customHeight="1" x14ac:dyDescent="0.25">
      <c r="A437" s="59" t="s">
        <v>246</v>
      </c>
      <c r="B437" s="50"/>
      <c r="C437" s="51">
        <v>0</v>
      </c>
      <c r="D437" s="52" t="s">
        <v>411</v>
      </c>
      <c r="E437" s="53">
        <v>44887</v>
      </c>
      <c r="F437" s="53">
        <v>44887</v>
      </c>
      <c r="G437" s="54"/>
      <c r="H437" s="56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6">
        <f t="shared" si="35"/>
        <v>0</v>
      </c>
      <c r="AO437" s="57">
        <f t="shared" si="37"/>
        <v>0</v>
      </c>
      <c r="AP437" s="58">
        <f t="shared" si="36"/>
        <v>0</v>
      </c>
    </row>
    <row r="438" spans="1:42" ht="26.25" customHeight="1" x14ac:dyDescent="0.25">
      <c r="A438" s="49" t="s">
        <v>247</v>
      </c>
      <c r="B438" s="50">
        <v>1.72</v>
      </c>
      <c r="C438" s="51">
        <v>12500</v>
      </c>
      <c r="D438" s="52" t="s">
        <v>411</v>
      </c>
      <c r="E438" s="53">
        <v>45251</v>
      </c>
      <c r="F438" s="53">
        <v>45251</v>
      </c>
      <c r="G438" s="51"/>
      <c r="H438" s="51">
        <v>2166</v>
      </c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6">
        <f t="shared" si="35"/>
        <v>0</v>
      </c>
      <c r="AO438" s="57">
        <f t="shared" si="37"/>
        <v>12500</v>
      </c>
      <c r="AP438" s="58">
        <f t="shared" si="36"/>
        <v>21500</v>
      </c>
    </row>
    <row r="439" spans="1:42" ht="26.25" customHeight="1" x14ac:dyDescent="0.25">
      <c r="A439" s="49" t="s">
        <v>248</v>
      </c>
      <c r="B439" s="50"/>
      <c r="C439" s="51">
        <v>77</v>
      </c>
      <c r="D439" s="52"/>
      <c r="E439" s="53"/>
      <c r="F439" s="53"/>
      <c r="G439" s="51"/>
      <c r="H439" s="51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6">
        <f t="shared" si="35"/>
        <v>0</v>
      </c>
      <c r="AO439" s="57">
        <f t="shared" si="37"/>
        <v>77</v>
      </c>
      <c r="AP439" s="58">
        <f t="shared" si="36"/>
        <v>0</v>
      </c>
    </row>
    <row r="440" spans="1:42" ht="26.25" customHeight="1" x14ac:dyDescent="0.25">
      <c r="A440" s="49" t="s">
        <v>249</v>
      </c>
      <c r="B440" s="50"/>
      <c r="C440" s="51">
        <v>768</v>
      </c>
      <c r="D440" s="52"/>
      <c r="E440" s="53"/>
      <c r="F440" s="53"/>
      <c r="G440" s="51"/>
      <c r="H440" s="51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6">
        <f t="shared" si="35"/>
        <v>0</v>
      </c>
      <c r="AO440" s="57">
        <f t="shared" si="37"/>
        <v>768</v>
      </c>
      <c r="AP440" s="58">
        <f t="shared" si="36"/>
        <v>0</v>
      </c>
    </row>
    <row r="441" spans="1:42" ht="26.25" customHeight="1" x14ac:dyDescent="0.25">
      <c r="A441" s="59" t="s">
        <v>250</v>
      </c>
      <c r="B441" s="50"/>
      <c r="C441" s="51">
        <v>0</v>
      </c>
      <c r="D441" s="52"/>
      <c r="E441" s="53"/>
      <c r="F441" s="53"/>
      <c r="G441" s="51"/>
      <c r="H441" s="51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6">
        <f t="shared" si="35"/>
        <v>0</v>
      </c>
      <c r="AO441" s="57">
        <f t="shared" si="37"/>
        <v>0</v>
      </c>
      <c r="AP441" s="58">
        <f t="shared" si="36"/>
        <v>0</v>
      </c>
    </row>
    <row r="442" spans="1:42" ht="26.25" customHeight="1" x14ac:dyDescent="0.25">
      <c r="A442" s="59" t="s">
        <v>251</v>
      </c>
      <c r="B442" s="50"/>
      <c r="C442" s="51">
        <v>0</v>
      </c>
      <c r="D442" s="52"/>
      <c r="E442" s="53"/>
      <c r="F442" s="53"/>
      <c r="G442" s="51"/>
      <c r="H442" s="51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6">
        <f t="shared" si="35"/>
        <v>0</v>
      </c>
      <c r="AO442" s="57">
        <f t="shared" si="37"/>
        <v>0</v>
      </c>
      <c r="AP442" s="58">
        <f t="shared" si="36"/>
        <v>0</v>
      </c>
    </row>
    <row r="443" spans="1:42" s="2" customFormat="1" ht="26.25" customHeight="1" x14ac:dyDescent="0.25">
      <c r="A443" s="49" t="s">
        <v>252</v>
      </c>
      <c r="B443" s="50"/>
      <c r="C443" s="51">
        <v>25</v>
      </c>
      <c r="D443" s="52"/>
      <c r="E443" s="53"/>
      <c r="F443" s="53"/>
      <c r="G443" s="51">
        <v>200</v>
      </c>
      <c r="H443" s="51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>
        <v>12</v>
      </c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6">
        <f t="shared" si="35"/>
        <v>12</v>
      </c>
      <c r="AO443" s="57">
        <f t="shared" si="37"/>
        <v>213</v>
      </c>
      <c r="AP443" s="58">
        <f t="shared" si="36"/>
        <v>0</v>
      </c>
    </row>
    <row r="444" spans="1:42" s="2" customFormat="1" ht="26.25" customHeight="1" x14ac:dyDescent="0.25">
      <c r="A444" s="61" t="s">
        <v>568</v>
      </c>
      <c r="B444" s="50">
        <v>79.2</v>
      </c>
      <c r="C444" s="51">
        <v>0</v>
      </c>
      <c r="D444" s="52" t="s">
        <v>411</v>
      </c>
      <c r="E444" s="53">
        <v>44887</v>
      </c>
      <c r="F444" s="53">
        <v>44887</v>
      </c>
      <c r="G444" s="51">
        <v>24</v>
      </c>
      <c r="H444" s="51">
        <v>10002</v>
      </c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6">
        <f t="shared" si="35"/>
        <v>0</v>
      </c>
      <c r="AO444" s="57">
        <f t="shared" si="37"/>
        <v>24</v>
      </c>
      <c r="AP444" s="58">
        <f t="shared" si="36"/>
        <v>1900.8000000000002</v>
      </c>
    </row>
    <row r="445" spans="1:42" s="2" customFormat="1" ht="26.25" customHeight="1" x14ac:dyDescent="0.25">
      <c r="A445" s="61" t="s">
        <v>739</v>
      </c>
      <c r="B445" s="50">
        <v>66.680000000000007</v>
      </c>
      <c r="C445" s="51">
        <v>1608</v>
      </c>
      <c r="D445" s="52" t="s">
        <v>411</v>
      </c>
      <c r="E445" s="53">
        <v>45251</v>
      </c>
      <c r="F445" s="53">
        <v>45251</v>
      </c>
      <c r="G445" s="51"/>
      <c r="H445" s="51">
        <v>3046</v>
      </c>
      <c r="I445" s="55">
        <v>24</v>
      </c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>
        <v>24</v>
      </c>
      <c r="X445" s="55"/>
      <c r="Y445" s="55"/>
      <c r="Z445" s="55"/>
      <c r="AA445" s="55"/>
      <c r="AB445" s="55"/>
      <c r="AC445" s="55"/>
      <c r="AD445" s="55">
        <v>24</v>
      </c>
      <c r="AE445" s="55"/>
      <c r="AF445" s="55"/>
      <c r="AG445" s="55"/>
      <c r="AH445" s="55"/>
      <c r="AI445" s="55"/>
      <c r="AJ445" s="55">
        <v>24</v>
      </c>
      <c r="AK445" s="55"/>
      <c r="AL445" s="55"/>
      <c r="AM445" s="55"/>
      <c r="AN445" s="56">
        <f t="shared" si="35"/>
        <v>96</v>
      </c>
      <c r="AO445" s="57">
        <f t="shared" si="37"/>
        <v>1512</v>
      </c>
      <c r="AP445" s="58">
        <f t="shared" si="36"/>
        <v>100820.16</v>
      </c>
    </row>
    <row r="446" spans="1:42" s="2" customFormat="1" ht="26.25" customHeight="1" x14ac:dyDescent="0.25">
      <c r="A446" s="61" t="s">
        <v>738</v>
      </c>
      <c r="B446" s="50">
        <v>66.680000000000007</v>
      </c>
      <c r="C446" s="51">
        <v>408</v>
      </c>
      <c r="D446" s="52" t="s">
        <v>411</v>
      </c>
      <c r="E446" s="53">
        <v>45251</v>
      </c>
      <c r="F446" s="53">
        <v>45251</v>
      </c>
      <c r="G446" s="51"/>
      <c r="H446" s="51">
        <v>3049</v>
      </c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6">
        <f t="shared" si="35"/>
        <v>0</v>
      </c>
      <c r="AO446" s="57">
        <f t="shared" si="37"/>
        <v>408</v>
      </c>
      <c r="AP446" s="58">
        <f t="shared" si="36"/>
        <v>27205.440000000002</v>
      </c>
    </row>
    <row r="447" spans="1:42" s="2" customFormat="1" ht="26.25" customHeight="1" x14ac:dyDescent="0.25">
      <c r="A447" s="61" t="s">
        <v>738</v>
      </c>
      <c r="B447" s="50">
        <v>66.680000000000007</v>
      </c>
      <c r="C447" s="51">
        <v>264</v>
      </c>
      <c r="D447" s="52" t="s">
        <v>411</v>
      </c>
      <c r="E447" s="53">
        <v>44947</v>
      </c>
      <c r="F447" s="53">
        <v>44947</v>
      </c>
      <c r="G447" s="51"/>
      <c r="H447" s="51">
        <v>3050</v>
      </c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6">
        <f t="shared" si="35"/>
        <v>0</v>
      </c>
      <c r="AO447" s="57">
        <f t="shared" si="37"/>
        <v>264</v>
      </c>
      <c r="AP447" s="58">
        <f t="shared" si="36"/>
        <v>17603.52</v>
      </c>
    </row>
    <row r="448" spans="1:42" s="2" customFormat="1" ht="26.25" customHeight="1" x14ac:dyDescent="0.25">
      <c r="A448" s="61" t="s">
        <v>737</v>
      </c>
      <c r="B448" s="50">
        <v>67.680000000000007</v>
      </c>
      <c r="C448" s="51">
        <v>240</v>
      </c>
      <c r="D448" s="52" t="s">
        <v>411</v>
      </c>
      <c r="E448" s="53">
        <v>44947</v>
      </c>
      <c r="F448" s="53">
        <v>44947</v>
      </c>
      <c r="G448" s="51"/>
      <c r="H448" s="51">
        <v>3050</v>
      </c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6">
        <f t="shared" si="35"/>
        <v>0</v>
      </c>
      <c r="AO448" s="57">
        <f t="shared" si="37"/>
        <v>240</v>
      </c>
      <c r="AP448" s="58">
        <f t="shared" si="36"/>
        <v>16243.2</v>
      </c>
    </row>
    <row r="449" spans="1:42" s="2" customFormat="1" ht="26.25" customHeight="1" x14ac:dyDescent="0.25">
      <c r="A449" s="61" t="s">
        <v>736</v>
      </c>
      <c r="B449" s="50"/>
      <c r="C449" s="51">
        <v>24</v>
      </c>
      <c r="D449" s="52"/>
      <c r="E449" s="53"/>
      <c r="F449" s="53"/>
      <c r="G449" s="51"/>
      <c r="H449" s="51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6">
        <f t="shared" si="35"/>
        <v>0</v>
      </c>
      <c r="AO449" s="57">
        <f t="shared" si="37"/>
        <v>24</v>
      </c>
      <c r="AP449" s="58">
        <f t="shared" si="36"/>
        <v>0</v>
      </c>
    </row>
    <row r="450" spans="1:42" s="2" customFormat="1" ht="26.25" customHeight="1" x14ac:dyDescent="0.25">
      <c r="A450" s="61" t="s">
        <v>735</v>
      </c>
      <c r="B450" s="50"/>
      <c r="C450" s="51">
        <v>24</v>
      </c>
      <c r="D450" s="52"/>
      <c r="E450" s="53"/>
      <c r="F450" s="53"/>
      <c r="G450" s="51"/>
      <c r="H450" s="51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6">
        <f t="shared" si="35"/>
        <v>0</v>
      </c>
      <c r="AO450" s="57">
        <f t="shared" si="37"/>
        <v>24</v>
      </c>
      <c r="AP450" s="58">
        <f t="shared" si="36"/>
        <v>0</v>
      </c>
    </row>
    <row r="451" spans="1:42" s="2" customFormat="1" ht="26.25" customHeight="1" x14ac:dyDescent="0.25">
      <c r="A451" s="61" t="s">
        <v>584</v>
      </c>
      <c r="B451" s="50">
        <v>64.8</v>
      </c>
      <c r="C451" s="51">
        <v>0</v>
      </c>
      <c r="D451" s="52" t="s">
        <v>411</v>
      </c>
      <c r="E451" s="53">
        <v>44887</v>
      </c>
      <c r="F451" s="53">
        <v>44887</v>
      </c>
      <c r="G451" s="51"/>
      <c r="H451" s="51">
        <v>10603</v>
      </c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6">
        <f t="shared" si="35"/>
        <v>0</v>
      </c>
      <c r="AO451" s="57">
        <f t="shared" si="37"/>
        <v>0</v>
      </c>
      <c r="AP451" s="58">
        <f t="shared" si="36"/>
        <v>0</v>
      </c>
    </row>
    <row r="452" spans="1:42" s="2" customFormat="1" ht="26.25" customHeight="1" x14ac:dyDescent="0.25">
      <c r="A452" s="61" t="s">
        <v>710</v>
      </c>
      <c r="B452" s="50">
        <v>72</v>
      </c>
      <c r="C452" s="51">
        <v>240</v>
      </c>
      <c r="D452" s="52" t="s">
        <v>411</v>
      </c>
      <c r="E452" s="53">
        <v>45251</v>
      </c>
      <c r="F452" s="53">
        <v>45251</v>
      </c>
      <c r="G452" s="51"/>
      <c r="H452" s="51">
        <v>10607</v>
      </c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6">
        <f t="shared" si="35"/>
        <v>0</v>
      </c>
      <c r="AO452" s="57">
        <f t="shared" si="37"/>
        <v>240</v>
      </c>
      <c r="AP452" s="58">
        <f t="shared" si="36"/>
        <v>17280</v>
      </c>
    </row>
    <row r="453" spans="1:42" s="2" customFormat="1" ht="26.25" customHeight="1" x14ac:dyDescent="0.25">
      <c r="A453" s="61" t="s">
        <v>721</v>
      </c>
      <c r="B453" s="50">
        <v>45.6</v>
      </c>
      <c r="C453" s="51">
        <v>408</v>
      </c>
      <c r="D453" s="52" t="s">
        <v>411</v>
      </c>
      <c r="E453" s="53">
        <v>45242</v>
      </c>
      <c r="F453" s="53">
        <v>45242</v>
      </c>
      <c r="G453" s="51"/>
      <c r="H453" s="51">
        <v>3039</v>
      </c>
      <c r="I453" s="55">
        <v>36</v>
      </c>
      <c r="J453" s="55"/>
      <c r="K453" s="55"/>
      <c r="L453" s="55"/>
      <c r="M453" s="55">
        <v>24</v>
      </c>
      <c r="N453" s="55"/>
      <c r="O453" s="55"/>
      <c r="P453" s="55">
        <v>36</v>
      </c>
      <c r="Q453" s="55"/>
      <c r="R453" s="55"/>
      <c r="S453" s="55"/>
      <c r="T453" s="55">
        <v>24</v>
      </c>
      <c r="U453" s="55"/>
      <c r="V453" s="55"/>
      <c r="W453" s="55">
        <v>36</v>
      </c>
      <c r="X453" s="55"/>
      <c r="Y453" s="55"/>
      <c r="Z453" s="55">
        <v>12</v>
      </c>
      <c r="AA453" s="55">
        <v>36</v>
      </c>
      <c r="AB453" s="55"/>
      <c r="AC453" s="55"/>
      <c r="AD453" s="55">
        <v>24</v>
      </c>
      <c r="AE453" s="55"/>
      <c r="AF453" s="55"/>
      <c r="AG453" s="55"/>
      <c r="AH453" s="55"/>
      <c r="AI453" s="55"/>
      <c r="AJ453" s="55">
        <v>48</v>
      </c>
      <c r="AK453" s="55"/>
      <c r="AL453" s="55"/>
      <c r="AM453" s="55"/>
      <c r="AN453" s="56">
        <f t="shared" si="35"/>
        <v>276</v>
      </c>
      <c r="AO453" s="57">
        <f t="shared" ref="AO453:AO484" si="38">C453+G453-AN453</f>
        <v>132</v>
      </c>
      <c r="AP453" s="58">
        <f t="shared" si="36"/>
        <v>6019.2</v>
      </c>
    </row>
    <row r="454" spans="1:42" s="2" customFormat="1" ht="24.75" customHeight="1" x14ac:dyDescent="0.25">
      <c r="A454" s="61" t="s">
        <v>253</v>
      </c>
      <c r="B454" s="50">
        <v>202.4</v>
      </c>
      <c r="C454" s="51">
        <v>494</v>
      </c>
      <c r="D454" s="52" t="s">
        <v>845</v>
      </c>
      <c r="E454" s="53">
        <v>45162</v>
      </c>
      <c r="F454" s="53">
        <v>45162</v>
      </c>
      <c r="G454" s="51"/>
      <c r="H454" s="51"/>
      <c r="I454" s="55">
        <v>12</v>
      </c>
      <c r="J454" s="55"/>
      <c r="K454" s="55"/>
      <c r="L454" s="55"/>
      <c r="M454" s="55"/>
      <c r="N454" s="55"/>
      <c r="O454" s="55"/>
      <c r="P454" s="55">
        <v>12</v>
      </c>
      <c r="Q454" s="55"/>
      <c r="R454" s="55"/>
      <c r="S454" s="55"/>
      <c r="T454" s="55">
        <v>24</v>
      </c>
      <c r="U454" s="55"/>
      <c r="V454" s="55"/>
      <c r="W454" s="55">
        <v>12</v>
      </c>
      <c r="X454" s="55"/>
      <c r="Y454" s="55"/>
      <c r="Z454" s="55"/>
      <c r="AA454" s="55"/>
      <c r="AB454" s="55"/>
      <c r="AC454" s="55"/>
      <c r="AD454" s="55">
        <v>48</v>
      </c>
      <c r="AE454" s="55"/>
      <c r="AF454" s="55"/>
      <c r="AG454" s="55"/>
      <c r="AH454" s="55"/>
      <c r="AI454" s="55"/>
      <c r="AJ454" s="55">
        <v>24</v>
      </c>
      <c r="AK454" s="55"/>
      <c r="AL454" s="55"/>
      <c r="AM454" s="55"/>
      <c r="AN454" s="56">
        <f t="shared" si="35"/>
        <v>132</v>
      </c>
      <c r="AO454" s="57">
        <f t="shared" si="38"/>
        <v>362</v>
      </c>
      <c r="AP454" s="58">
        <f t="shared" si="36"/>
        <v>73268.800000000003</v>
      </c>
    </row>
    <row r="455" spans="1:42" s="2" customFormat="1" ht="20.25" customHeight="1" x14ac:dyDescent="0.25">
      <c r="A455" s="61" t="s">
        <v>722</v>
      </c>
      <c r="B455" s="50">
        <v>45.6</v>
      </c>
      <c r="C455" s="51">
        <v>1593</v>
      </c>
      <c r="D455" s="52" t="s">
        <v>411</v>
      </c>
      <c r="E455" s="53">
        <v>45182</v>
      </c>
      <c r="F455" s="53">
        <v>45182</v>
      </c>
      <c r="G455" s="51"/>
      <c r="H455" s="51">
        <v>3078</v>
      </c>
      <c r="I455" s="55">
        <v>36</v>
      </c>
      <c r="J455" s="55"/>
      <c r="K455" s="55"/>
      <c r="L455" s="55"/>
      <c r="M455" s="55">
        <v>48</v>
      </c>
      <c r="N455" s="55"/>
      <c r="O455" s="55"/>
      <c r="P455" s="55">
        <v>48</v>
      </c>
      <c r="Q455" s="55"/>
      <c r="R455" s="55"/>
      <c r="S455" s="55"/>
      <c r="T455" s="55">
        <v>24</v>
      </c>
      <c r="U455" s="55"/>
      <c r="V455" s="55"/>
      <c r="W455" s="55">
        <v>24</v>
      </c>
      <c r="X455" s="55"/>
      <c r="Y455" s="55"/>
      <c r="Z455" s="55"/>
      <c r="AA455" s="55">
        <v>72</v>
      </c>
      <c r="AB455" s="55"/>
      <c r="AC455" s="55"/>
      <c r="AD455" s="55">
        <v>24</v>
      </c>
      <c r="AE455" s="55"/>
      <c r="AF455" s="55"/>
      <c r="AG455" s="55"/>
      <c r="AH455" s="55"/>
      <c r="AI455" s="55"/>
      <c r="AJ455" s="55">
        <v>84</v>
      </c>
      <c r="AK455" s="55"/>
      <c r="AL455" s="55"/>
      <c r="AM455" s="55"/>
      <c r="AN455" s="56">
        <f t="shared" si="35"/>
        <v>360</v>
      </c>
      <c r="AO455" s="57">
        <f t="shared" si="38"/>
        <v>1233</v>
      </c>
      <c r="AP455" s="58">
        <f t="shared" si="36"/>
        <v>56224.800000000003</v>
      </c>
    </row>
    <row r="456" spans="1:42" s="2" customFormat="1" ht="20.25" customHeight="1" x14ac:dyDescent="0.25">
      <c r="A456" s="61" t="s">
        <v>254</v>
      </c>
      <c r="B456" s="50"/>
      <c r="C456" s="51">
        <v>3948</v>
      </c>
      <c r="D456" s="52" t="s">
        <v>411</v>
      </c>
      <c r="E456" s="53">
        <v>44697</v>
      </c>
      <c r="F456" s="53">
        <v>44697</v>
      </c>
      <c r="G456" s="51"/>
      <c r="H456" s="51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>
        <v>24</v>
      </c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6">
        <f t="shared" si="35"/>
        <v>24</v>
      </c>
      <c r="AO456" s="57">
        <f t="shared" si="38"/>
        <v>3924</v>
      </c>
      <c r="AP456" s="58">
        <f t="shared" si="36"/>
        <v>0</v>
      </c>
    </row>
    <row r="457" spans="1:42" s="2" customFormat="1" ht="20.25" customHeight="1" x14ac:dyDescent="0.25">
      <c r="A457" s="61" t="s">
        <v>254</v>
      </c>
      <c r="B457" s="50"/>
      <c r="C457" s="51">
        <v>0</v>
      </c>
      <c r="D457" s="52"/>
      <c r="E457" s="53"/>
      <c r="F457" s="53"/>
      <c r="G457" s="51">
        <v>400</v>
      </c>
      <c r="H457" s="51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>
        <v>24</v>
      </c>
      <c r="AE457" s="55"/>
      <c r="AF457" s="55"/>
      <c r="AG457" s="55"/>
      <c r="AH457" s="55"/>
      <c r="AI457" s="55"/>
      <c r="AJ457" s="55"/>
      <c r="AK457" s="55"/>
      <c r="AL457" s="55"/>
      <c r="AM457" s="55"/>
      <c r="AN457" s="56">
        <f t="shared" si="35"/>
        <v>24</v>
      </c>
      <c r="AO457" s="57">
        <f t="shared" si="38"/>
        <v>376</v>
      </c>
      <c r="AP457" s="58">
        <f t="shared" si="36"/>
        <v>0</v>
      </c>
    </row>
    <row r="458" spans="1:42" s="2" customFormat="1" ht="20.25" customHeight="1" x14ac:dyDescent="0.25">
      <c r="A458" s="61" t="s">
        <v>255</v>
      </c>
      <c r="B458" s="50"/>
      <c r="C458" s="51">
        <v>0</v>
      </c>
      <c r="D458" s="52"/>
      <c r="E458" s="53"/>
      <c r="F458" s="53"/>
      <c r="G458" s="51"/>
      <c r="H458" s="51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6">
        <f t="shared" si="35"/>
        <v>0</v>
      </c>
      <c r="AO458" s="57">
        <f t="shared" si="38"/>
        <v>0</v>
      </c>
      <c r="AP458" s="58">
        <f t="shared" si="36"/>
        <v>0</v>
      </c>
    </row>
    <row r="459" spans="1:42" s="2" customFormat="1" ht="20.25" customHeight="1" x14ac:dyDescent="0.25">
      <c r="A459" s="61" t="s">
        <v>256</v>
      </c>
      <c r="B459" s="50"/>
      <c r="C459" s="51">
        <v>0</v>
      </c>
      <c r="D459" s="52"/>
      <c r="E459" s="53"/>
      <c r="F459" s="53"/>
      <c r="G459" s="51"/>
      <c r="H459" s="51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6">
        <f t="shared" si="35"/>
        <v>0</v>
      </c>
      <c r="AO459" s="57">
        <f t="shared" si="38"/>
        <v>0</v>
      </c>
      <c r="AP459" s="58">
        <f t="shared" si="36"/>
        <v>0</v>
      </c>
    </row>
    <row r="460" spans="1:42" s="2" customFormat="1" ht="20.25" customHeight="1" x14ac:dyDescent="0.25">
      <c r="A460" s="61" t="s">
        <v>726</v>
      </c>
      <c r="B460" s="50">
        <v>164.58</v>
      </c>
      <c r="C460" s="51">
        <v>2827</v>
      </c>
      <c r="D460" s="52" t="s">
        <v>928</v>
      </c>
      <c r="E460" s="53" t="s">
        <v>945</v>
      </c>
      <c r="F460" s="53" t="s">
        <v>945</v>
      </c>
      <c r="G460" s="51"/>
      <c r="H460" s="51">
        <v>10611</v>
      </c>
      <c r="I460" s="55">
        <v>72</v>
      </c>
      <c r="J460" s="55"/>
      <c r="K460" s="55"/>
      <c r="L460" s="55">
        <v>34</v>
      </c>
      <c r="M460" s="55"/>
      <c r="N460" s="55"/>
      <c r="O460" s="55">
        <v>24</v>
      </c>
      <c r="P460" s="55">
        <v>36</v>
      </c>
      <c r="Q460" s="55"/>
      <c r="R460" s="55"/>
      <c r="S460" s="55">
        <v>36</v>
      </c>
      <c r="T460" s="55">
        <v>24</v>
      </c>
      <c r="U460" s="55"/>
      <c r="V460" s="55">
        <v>12</v>
      </c>
      <c r="W460" s="55">
        <v>51</v>
      </c>
      <c r="X460" s="55"/>
      <c r="Y460" s="55"/>
      <c r="Z460" s="55">
        <v>36</v>
      </c>
      <c r="AA460" s="55">
        <v>14</v>
      </c>
      <c r="AB460" s="55"/>
      <c r="AC460" s="55">
        <v>12</v>
      </c>
      <c r="AD460" s="55">
        <v>60</v>
      </c>
      <c r="AE460" s="55"/>
      <c r="AF460" s="55"/>
      <c r="AG460" s="55"/>
      <c r="AH460" s="55">
        <v>48</v>
      </c>
      <c r="AI460" s="55"/>
      <c r="AJ460" s="55">
        <v>48</v>
      </c>
      <c r="AK460" s="55"/>
      <c r="AL460" s="55"/>
      <c r="AM460" s="55"/>
      <c r="AN460" s="56">
        <f t="shared" si="35"/>
        <v>507</v>
      </c>
      <c r="AO460" s="57">
        <f t="shared" si="38"/>
        <v>2320</v>
      </c>
      <c r="AP460" s="58">
        <f t="shared" si="36"/>
        <v>381825.60000000003</v>
      </c>
    </row>
    <row r="461" spans="1:42" s="2" customFormat="1" ht="23.25" customHeight="1" x14ac:dyDescent="0.25">
      <c r="A461" s="61" t="s">
        <v>727</v>
      </c>
      <c r="B461" s="50">
        <v>109</v>
      </c>
      <c r="C461" s="51">
        <v>621</v>
      </c>
      <c r="D461" s="52" t="s">
        <v>411</v>
      </c>
      <c r="E461" s="53">
        <v>45251</v>
      </c>
      <c r="F461" s="53">
        <v>45251</v>
      </c>
      <c r="G461" s="51"/>
      <c r="H461" s="51">
        <v>10614</v>
      </c>
      <c r="I461" s="55">
        <v>22</v>
      </c>
      <c r="J461" s="55"/>
      <c r="K461" s="55"/>
      <c r="L461" s="55">
        <v>12</v>
      </c>
      <c r="M461" s="55">
        <v>12</v>
      </c>
      <c r="N461" s="55"/>
      <c r="O461" s="55"/>
      <c r="P461" s="55">
        <v>24</v>
      </c>
      <c r="Q461" s="55"/>
      <c r="R461" s="55"/>
      <c r="S461" s="55">
        <v>12</v>
      </c>
      <c r="T461" s="55">
        <v>12</v>
      </c>
      <c r="U461" s="55"/>
      <c r="V461" s="55"/>
      <c r="W461" s="55"/>
      <c r="X461" s="55"/>
      <c r="Y461" s="55"/>
      <c r="Z461" s="55">
        <v>12</v>
      </c>
      <c r="AA461" s="55"/>
      <c r="AB461" s="55"/>
      <c r="AC461" s="55"/>
      <c r="AD461" s="55"/>
      <c r="AE461" s="55"/>
      <c r="AF461" s="55"/>
      <c r="AG461" s="55"/>
      <c r="AH461" s="55">
        <v>12</v>
      </c>
      <c r="AI461" s="55"/>
      <c r="AJ461" s="55">
        <v>12</v>
      </c>
      <c r="AK461" s="55"/>
      <c r="AL461" s="55"/>
      <c r="AM461" s="55"/>
      <c r="AN461" s="56">
        <f t="shared" si="35"/>
        <v>130</v>
      </c>
      <c r="AO461" s="57">
        <f t="shared" si="38"/>
        <v>491</v>
      </c>
      <c r="AP461" s="58">
        <f t="shared" si="36"/>
        <v>53519</v>
      </c>
    </row>
    <row r="462" spans="1:42" s="2" customFormat="1" ht="20.25" customHeight="1" x14ac:dyDescent="0.25">
      <c r="A462" s="61" t="s">
        <v>725</v>
      </c>
      <c r="B462" s="50">
        <v>40.25</v>
      </c>
      <c r="C462" s="51">
        <v>543</v>
      </c>
      <c r="D462" s="52" t="s">
        <v>411</v>
      </c>
      <c r="E462" s="53">
        <v>45093</v>
      </c>
      <c r="F462" s="53">
        <v>45093</v>
      </c>
      <c r="G462" s="54"/>
      <c r="H462" s="51">
        <v>3042</v>
      </c>
      <c r="I462" s="55">
        <v>48</v>
      </c>
      <c r="J462" s="55"/>
      <c r="K462" s="55"/>
      <c r="L462" s="55">
        <v>24</v>
      </c>
      <c r="M462" s="55"/>
      <c r="N462" s="55"/>
      <c r="O462" s="55"/>
      <c r="P462" s="55">
        <v>24</v>
      </c>
      <c r="Q462" s="55"/>
      <c r="R462" s="55"/>
      <c r="S462" s="55"/>
      <c r="T462" s="55"/>
      <c r="U462" s="55"/>
      <c r="V462" s="55"/>
      <c r="W462" s="55">
        <v>24</v>
      </c>
      <c r="X462" s="55"/>
      <c r="Y462" s="55"/>
      <c r="Z462" s="55"/>
      <c r="AA462" s="55"/>
      <c r="AB462" s="55"/>
      <c r="AC462" s="55"/>
      <c r="AD462" s="55">
        <v>24</v>
      </c>
      <c r="AE462" s="55"/>
      <c r="AF462" s="55"/>
      <c r="AG462" s="55"/>
      <c r="AH462" s="55">
        <v>24</v>
      </c>
      <c r="AI462" s="55"/>
      <c r="AJ462" s="55">
        <v>24</v>
      </c>
      <c r="AK462" s="55"/>
      <c r="AL462" s="55"/>
      <c r="AM462" s="55"/>
      <c r="AN462" s="56">
        <f t="shared" si="35"/>
        <v>192</v>
      </c>
      <c r="AO462" s="57">
        <f t="shared" si="38"/>
        <v>351</v>
      </c>
      <c r="AP462" s="58">
        <f t="shared" si="36"/>
        <v>14127.75</v>
      </c>
    </row>
    <row r="463" spans="1:42" s="2" customFormat="1" ht="26.25" customHeight="1" x14ac:dyDescent="0.25">
      <c r="A463" s="61" t="s">
        <v>711</v>
      </c>
      <c r="B463" s="50">
        <v>33.6</v>
      </c>
      <c r="C463" s="51">
        <v>336</v>
      </c>
      <c r="D463" s="52"/>
      <c r="E463" s="53">
        <v>45251</v>
      </c>
      <c r="F463" s="53">
        <v>45251</v>
      </c>
      <c r="G463" s="51"/>
      <c r="H463" s="51"/>
      <c r="I463" s="55">
        <v>24</v>
      </c>
      <c r="J463" s="55"/>
      <c r="K463" s="55"/>
      <c r="L463" s="55"/>
      <c r="M463" s="55"/>
      <c r="N463" s="55"/>
      <c r="O463" s="55"/>
      <c r="P463" s="55">
        <v>24</v>
      </c>
      <c r="Q463" s="55"/>
      <c r="R463" s="55"/>
      <c r="S463" s="55"/>
      <c r="T463" s="55"/>
      <c r="U463" s="55"/>
      <c r="V463" s="55"/>
      <c r="W463" s="55">
        <v>12</v>
      </c>
      <c r="X463" s="55"/>
      <c r="Y463" s="55"/>
      <c r="Z463" s="55"/>
      <c r="AA463" s="55"/>
      <c r="AB463" s="55"/>
      <c r="AC463" s="55"/>
      <c r="AD463" s="55">
        <v>24</v>
      </c>
      <c r="AE463" s="55"/>
      <c r="AF463" s="55"/>
      <c r="AG463" s="55"/>
      <c r="AH463" s="55"/>
      <c r="AI463" s="55"/>
      <c r="AJ463" s="55">
        <v>24</v>
      </c>
      <c r="AK463" s="55"/>
      <c r="AL463" s="55"/>
      <c r="AM463" s="55"/>
      <c r="AN463" s="56">
        <f t="shared" si="35"/>
        <v>108</v>
      </c>
      <c r="AO463" s="57">
        <f t="shared" si="38"/>
        <v>228</v>
      </c>
      <c r="AP463" s="58">
        <f t="shared" si="36"/>
        <v>7660.8</v>
      </c>
    </row>
    <row r="464" spans="1:42" s="2" customFormat="1" ht="26.25" customHeight="1" x14ac:dyDescent="0.25">
      <c r="A464" s="61" t="s">
        <v>578</v>
      </c>
      <c r="B464" s="50">
        <v>42</v>
      </c>
      <c r="C464" s="51">
        <v>708</v>
      </c>
      <c r="D464" s="52" t="s">
        <v>411</v>
      </c>
      <c r="E464" s="53">
        <v>44887</v>
      </c>
      <c r="F464" s="53">
        <v>44887</v>
      </c>
      <c r="G464" s="51"/>
      <c r="H464" s="51">
        <v>10614</v>
      </c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>
        <v>24</v>
      </c>
      <c r="AE464" s="55"/>
      <c r="AF464" s="55"/>
      <c r="AG464" s="55"/>
      <c r="AH464" s="55"/>
      <c r="AI464" s="55"/>
      <c r="AJ464" s="55"/>
      <c r="AK464" s="55"/>
      <c r="AL464" s="55"/>
      <c r="AM464" s="55"/>
      <c r="AN464" s="56">
        <f t="shared" si="35"/>
        <v>24</v>
      </c>
      <c r="AO464" s="57">
        <f t="shared" si="38"/>
        <v>684</v>
      </c>
      <c r="AP464" s="58">
        <f t="shared" si="36"/>
        <v>28728</v>
      </c>
    </row>
    <row r="465" spans="1:42" s="2" customFormat="1" ht="26.25" customHeight="1" x14ac:dyDescent="0.25">
      <c r="A465" s="61" t="s">
        <v>608</v>
      </c>
      <c r="B465" s="50">
        <v>60</v>
      </c>
      <c r="C465" s="51">
        <v>575</v>
      </c>
      <c r="D465" s="52" t="s">
        <v>411</v>
      </c>
      <c r="E465" s="53">
        <v>45251</v>
      </c>
      <c r="F465" s="53">
        <v>45251</v>
      </c>
      <c r="G465" s="51"/>
      <c r="H465" s="51">
        <v>3064</v>
      </c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6">
        <f t="shared" si="35"/>
        <v>0</v>
      </c>
      <c r="AO465" s="57">
        <f t="shared" si="38"/>
        <v>575</v>
      </c>
      <c r="AP465" s="58">
        <f t="shared" si="36"/>
        <v>34500</v>
      </c>
    </row>
    <row r="466" spans="1:42" s="2" customFormat="1" ht="26.25" customHeight="1" x14ac:dyDescent="0.25">
      <c r="A466" s="61" t="s">
        <v>576</v>
      </c>
      <c r="B466" s="50">
        <v>60</v>
      </c>
      <c r="C466" s="51">
        <v>458</v>
      </c>
      <c r="D466" s="52" t="s">
        <v>492</v>
      </c>
      <c r="E466" s="53">
        <v>45251</v>
      </c>
      <c r="F466" s="53">
        <v>45251</v>
      </c>
      <c r="G466" s="51"/>
      <c r="H466" s="51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>
        <v>72</v>
      </c>
      <c r="X466" s="55"/>
      <c r="Y466" s="55"/>
      <c r="Z466" s="55"/>
      <c r="AA466" s="55">
        <v>24</v>
      </c>
      <c r="AB466" s="55"/>
      <c r="AC466" s="55"/>
      <c r="AD466" s="55"/>
      <c r="AE466" s="55"/>
      <c r="AF466" s="55"/>
      <c r="AG466" s="55"/>
      <c r="AH466" s="55"/>
      <c r="AI466" s="55"/>
      <c r="AJ466" s="55">
        <v>24</v>
      </c>
      <c r="AK466" s="55"/>
      <c r="AL466" s="55"/>
      <c r="AM466" s="55"/>
      <c r="AN466" s="56">
        <f t="shared" si="35"/>
        <v>120</v>
      </c>
      <c r="AO466" s="57">
        <f t="shared" si="38"/>
        <v>338</v>
      </c>
      <c r="AP466" s="58">
        <f t="shared" si="36"/>
        <v>20280</v>
      </c>
    </row>
    <row r="467" spans="1:42" s="2" customFormat="1" ht="26.25" customHeight="1" x14ac:dyDescent="0.25">
      <c r="A467" s="59" t="s">
        <v>474</v>
      </c>
      <c r="B467" s="50">
        <v>76.8</v>
      </c>
      <c r="C467" s="51">
        <v>0</v>
      </c>
      <c r="D467" s="52" t="s">
        <v>411</v>
      </c>
      <c r="E467" s="53">
        <v>44820</v>
      </c>
      <c r="F467" s="53">
        <v>44820</v>
      </c>
      <c r="G467" s="51"/>
      <c r="H467" s="51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6">
        <f t="shared" si="35"/>
        <v>0</v>
      </c>
      <c r="AO467" s="57">
        <f t="shared" si="38"/>
        <v>0</v>
      </c>
      <c r="AP467" s="58">
        <f t="shared" si="36"/>
        <v>0</v>
      </c>
    </row>
    <row r="468" spans="1:42" s="2" customFormat="1" ht="26.25" customHeight="1" x14ac:dyDescent="0.25">
      <c r="A468" s="61" t="s">
        <v>577</v>
      </c>
      <c r="B468" s="50">
        <v>94.74</v>
      </c>
      <c r="C468" s="51">
        <v>324</v>
      </c>
      <c r="D468" s="52" t="s">
        <v>492</v>
      </c>
      <c r="E468" s="53">
        <v>44790</v>
      </c>
      <c r="F468" s="53">
        <v>44790</v>
      </c>
      <c r="G468" s="51"/>
      <c r="H468" s="51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>
        <v>24</v>
      </c>
      <c r="AB468" s="55"/>
      <c r="AC468" s="55"/>
      <c r="AD468" s="55"/>
      <c r="AE468" s="55"/>
      <c r="AF468" s="55"/>
      <c r="AG468" s="55"/>
      <c r="AH468" s="55"/>
      <c r="AI468" s="55"/>
      <c r="AJ468" s="55">
        <v>24</v>
      </c>
      <c r="AK468" s="55"/>
      <c r="AL468" s="55"/>
      <c r="AM468" s="55"/>
      <c r="AN468" s="56">
        <f t="shared" si="35"/>
        <v>48</v>
      </c>
      <c r="AO468" s="57">
        <f t="shared" si="38"/>
        <v>276</v>
      </c>
      <c r="AP468" s="58">
        <f t="shared" si="36"/>
        <v>26148.239999999998</v>
      </c>
    </row>
    <row r="469" spans="1:42" s="2" customFormat="1" ht="26.25" customHeight="1" x14ac:dyDescent="0.25">
      <c r="A469" s="61" t="s">
        <v>728</v>
      </c>
      <c r="B469" s="50"/>
      <c r="C469" s="51">
        <v>528</v>
      </c>
      <c r="D469" s="52" t="s">
        <v>492</v>
      </c>
      <c r="E469" s="53">
        <v>44792</v>
      </c>
      <c r="F469" s="53">
        <v>44792</v>
      </c>
      <c r="G469" s="51"/>
      <c r="H469" s="51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>
        <v>24</v>
      </c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6">
        <f t="shared" si="35"/>
        <v>24</v>
      </c>
      <c r="AO469" s="57">
        <f t="shared" si="38"/>
        <v>504</v>
      </c>
      <c r="AP469" s="58">
        <f t="shared" si="36"/>
        <v>0</v>
      </c>
    </row>
    <row r="470" spans="1:42" s="2" customFormat="1" ht="26.25" customHeight="1" x14ac:dyDescent="0.25">
      <c r="A470" s="61" t="s">
        <v>740</v>
      </c>
      <c r="B470" s="50"/>
      <c r="C470" s="51">
        <v>86</v>
      </c>
      <c r="D470" s="52" t="s">
        <v>411</v>
      </c>
      <c r="E470" s="53">
        <v>44821</v>
      </c>
      <c r="F470" s="53">
        <v>44821</v>
      </c>
      <c r="G470" s="51"/>
      <c r="H470" s="51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6">
        <f t="shared" si="35"/>
        <v>0</v>
      </c>
      <c r="AO470" s="57">
        <f t="shared" si="38"/>
        <v>86</v>
      </c>
      <c r="AP470" s="58">
        <f t="shared" si="36"/>
        <v>0</v>
      </c>
    </row>
    <row r="471" spans="1:42" s="2" customFormat="1" ht="26.25" customHeight="1" x14ac:dyDescent="0.25">
      <c r="A471" s="61" t="s">
        <v>741</v>
      </c>
      <c r="B471" s="50"/>
      <c r="C471" s="51">
        <v>5</v>
      </c>
      <c r="D471" s="52"/>
      <c r="E471" s="53"/>
      <c r="F471" s="53"/>
      <c r="G471" s="51"/>
      <c r="H471" s="51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6">
        <f t="shared" si="35"/>
        <v>0</v>
      </c>
      <c r="AO471" s="57">
        <f t="shared" si="38"/>
        <v>5</v>
      </c>
      <c r="AP471" s="58">
        <f t="shared" si="36"/>
        <v>0</v>
      </c>
    </row>
    <row r="472" spans="1:42" s="2" customFormat="1" ht="26.25" customHeight="1" x14ac:dyDescent="0.25">
      <c r="A472" s="61" t="s">
        <v>742</v>
      </c>
      <c r="B472" s="50">
        <v>79.2</v>
      </c>
      <c r="C472" s="51">
        <v>0</v>
      </c>
      <c r="D472" s="52" t="s">
        <v>410</v>
      </c>
      <c r="E472" s="53">
        <v>45093</v>
      </c>
      <c r="F472" s="53">
        <v>45093</v>
      </c>
      <c r="G472" s="51"/>
      <c r="H472" s="51">
        <v>10002</v>
      </c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6">
        <f t="shared" si="35"/>
        <v>0</v>
      </c>
      <c r="AO472" s="57">
        <f t="shared" si="38"/>
        <v>0</v>
      </c>
      <c r="AP472" s="58">
        <f t="shared" si="36"/>
        <v>0</v>
      </c>
    </row>
    <row r="473" spans="1:42" s="2" customFormat="1" ht="26.25" customHeight="1" x14ac:dyDescent="0.25">
      <c r="A473" s="61" t="s">
        <v>729</v>
      </c>
      <c r="B473" s="50">
        <v>40.799999999999997</v>
      </c>
      <c r="C473" s="51">
        <v>24</v>
      </c>
      <c r="D473" s="52" t="s">
        <v>411</v>
      </c>
      <c r="E473" s="53">
        <v>44946</v>
      </c>
      <c r="F473" s="53">
        <v>44946</v>
      </c>
      <c r="G473" s="51"/>
      <c r="H473" s="51">
        <v>3035</v>
      </c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>
        <v>12</v>
      </c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>
        <v>12</v>
      </c>
      <c r="AK473" s="55"/>
      <c r="AL473" s="55"/>
      <c r="AM473" s="55"/>
      <c r="AN473" s="56">
        <f t="shared" si="35"/>
        <v>24</v>
      </c>
      <c r="AO473" s="57">
        <f t="shared" si="38"/>
        <v>0</v>
      </c>
      <c r="AP473" s="58">
        <f t="shared" si="36"/>
        <v>0</v>
      </c>
    </row>
    <row r="474" spans="1:42" s="2" customFormat="1" ht="26.25" customHeight="1" x14ac:dyDescent="0.25">
      <c r="A474" s="61" t="s">
        <v>730</v>
      </c>
      <c r="B474" s="50">
        <v>40.799999999999997</v>
      </c>
      <c r="C474" s="51">
        <v>1056</v>
      </c>
      <c r="D474" s="52" t="s">
        <v>411</v>
      </c>
      <c r="E474" s="53">
        <v>44887</v>
      </c>
      <c r="F474" s="53">
        <v>44887</v>
      </c>
      <c r="G474" s="51"/>
      <c r="H474" s="51">
        <v>9917</v>
      </c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6">
        <f t="shared" si="35"/>
        <v>0</v>
      </c>
      <c r="AO474" s="57">
        <f t="shared" si="38"/>
        <v>1056</v>
      </c>
      <c r="AP474" s="58">
        <f t="shared" si="36"/>
        <v>43084.799999999996</v>
      </c>
    </row>
    <row r="475" spans="1:42" s="2" customFormat="1" ht="26.25" customHeight="1" x14ac:dyDescent="0.25">
      <c r="A475" s="61" t="s">
        <v>731</v>
      </c>
      <c r="B475" s="50"/>
      <c r="C475" s="51">
        <v>456</v>
      </c>
      <c r="D475" s="52" t="s">
        <v>411</v>
      </c>
      <c r="E475" s="53">
        <v>44888</v>
      </c>
      <c r="F475" s="53">
        <v>44888</v>
      </c>
      <c r="G475" s="51"/>
      <c r="H475" s="51">
        <v>9917</v>
      </c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6">
        <f t="shared" ref="AN475:AN487" si="39">I475+J475+K475+L475+M475+N475+O475+P475+Q475+R475+S475+T475+U475+V475+W475+X475+Y475+Z475+AA475+AB475+AC475+AD475+AE475+AF475+AG475+AH475+AI475+AJ475+AK475+AL475+AM475</f>
        <v>0</v>
      </c>
      <c r="AO475" s="57">
        <f t="shared" si="38"/>
        <v>456</v>
      </c>
      <c r="AP475" s="58">
        <f t="shared" ref="AP475:AP538" si="40">B475*AO475</f>
        <v>0</v>
      </c>
    </row>
    <row r="476" spans="1:42" s="2" customFormat="1" ht="26.25" customHeight="1" x14ac:dyDescent="0.25">
      <c r="A476" s="61" t="s">
        <v>732</v>
      </c>
      <c r="B476" s="50">
        <v>40.799999999999997</v>
      </c>
      <c r="C476" s="51">
        <v>228</v>
      </c>
      <c r="D476" s="52" t="s">
        <v>519</v>
      </c>
      <c r="E476" s="53">
        <v>45093</v>
      </c>
      <c r="F476" s="53">
        <v>45093</v>
      </c>
      <c r="G476" s="51"/>
      <c r="H476" s="51">
        <v>10007</v>
      </c>
      <c r="I476" s="55"/>
      <c r="J476" s="55"/>
      <c r="K476" s="55"/>
      <c r="L476" s="55"/>
      <c r="M476" s="55"/>
      <c r="N476" s="55"/>
      <c r="O476" s="55"/>
      <c r="P476" s="55">
        <v>24</v>
      </c>
      <c r="Q476" s="55"/>
      <c r="R476" s="55"/>
      <c r="S476" s="55"/>
      <c r="T476" s="55">
        <v>24</v>
      </c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6">
        <f t="shared" si="39"/>
        <v>48</v>
      </c>
      <c r="AO476" s="57">
        <f t="shared" si="38"/>
        <v>180</v>
      </c>
      <c r="AP476" s="58">
        <f t="shared" si="40"/>
        <v>7343.9999999999991</v>
      </c>
    </row>
    <row r="477" spans="1:42" s="2" customFormat="1" ht="26.25" customHeight="1" x14ac:dyDescent="0.25">
      <c r="A477" s="61" t="s">
        <v>733</v>
      </c>
      <c r="B477" s="50"/>
      <c r="C477" s="51">
        <v>180</v>
      </c>
      <c r="D477" s="52"/>
      <c r="E477" s="53">
        <v>45147</v>
      </c>
      <c r="F477" s="53">
        <v>45147</v>
      </c>
      <c r="G477" s="51"/>
      <c r="H477" s="51"/>
      <c r="I477" s="55"/>
      <c r="J477" s="55"/>
      <c r="K477" s="55"/>
      <c r="L477" s="55"/>
      <c r="M477" s="55">
        <v>24</v>
      </c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6">
        <f t="shared" si="39"/>
        <v>24</v>
      </c>
      <c r="AO477" s="57">
        <f t="shared" si="38"/>
        <v>156</v>
      </c>
      <c r="AP477" s="58">
        <f t="shared" si="40"/>
        <v>0</v>
      </c>
    </row>
    <row r="478" spans="1:42" s="2" customFormat="1" ht="26.25" customHeight="1" x14ac:dyDescent="0.25">
      <c r="A478" s="61" t="s">
        <v>734</v>
      </c>
      <c r="B478" s="50"/>
      <c r="C478" s="51">
        <v>1656</v>
      </c>
      <c r="D478" s="52"/>
      <c r="E478" s="53">
        <v>45148</v>
      </c>
      <c r="F478" s="53">
        <v>45148</v>
      </c>
      <c r="G478" s="51"/>
      <c r="H478" s="51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6">
        <f t="shared" si="39"/>
        <v>0</v>
      </c>
      <c r="AO478" s="57">
        <f t="shared" si="38"/>
        <v>1656</v>
      </c>
      <c r="AP478" s="58">
        <f t="shared" si="40"/>
        <v>0</v>
      </c>
    </row>
    <row r="479" spans="1:42" s="2" customFormat="1" ht="26.25" customHeight="1" x14ac:dyDescent="0.25">
      <c r="A479" s="61" t="s">
        <v>257</v>
      </c>
      <c r="B479" s="50"/>
      <c r="C479" s="51">
        <v>24</v>
      </c>
      <c r="D479" s="52"/>
      <c r="E479" s="53"/>
      <c r="F479" s="53"/>
      <c r="G479" s="51"/>
      <c r="H479" s="51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6">
        <f t="shared" si="39"/>
        <v>0</v>
      </c>
      <c r="AO479" s="57">
        <f t="shared" si="38"/>
        <v>24</v>
      </c>
      <c r="AP479" s="58">
        <f t="shared" si="40"/>
        <v>0</v>
      </c>
    </row>
    <row r="480" spans="1:42" s="2" customFormat="1" ht="26.25" customHeight="1" x14ac:dyDescent="0.25">
      <c r="A480" s="61" t="s">
        <v>258</v>
      </c>
      <c r="B480" s="50"/>
      <c r="C480" s="51">
        <v>0</v>
      </c>
      <c r="D480" s="52"/>
      <c r="E480" s="53"/>
      <c r="F480" s="53"/>
      <c r="G480" s="51"/>
      <c r="H480" s="51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6">
        <f t="shared" si="39"/>
        <v>0</v>
      </c>
      <c r="AO480" s="57">
        <f t="shared" si="38"/>
        <v>0</v>
      </c>
      <c r="AP480" s="58">
        <f t="shared" si="40"/>
        <v>0</v>
      </c>
    </row>
    <row r="481" spans="1:42" s="2" customFormat="1" ht="26.25" customHeight="1" x14ac:dyDescent="0.25">
      <c r="A481" s="61" t="s">
        <v>259</v>
      </c>
      <c r="B481" s="50"/>
      <c r="C481" s="51">
        <v>0</v>
      </c>
      <c r="D481" s="52"/>
      <c r="E481" s="53"/>
      <c r="F481" s="53"/>
      <c r="G481" s="51"/>
      <c r="H481" s="51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6">
        <f t="shared" si="39"/>
        <v>0</v>
      </c>
      <c r="AO481" s="57">
        <f t="shared" si="38"/>
        <v>0</v>
      </c>
      <c r="AP481" s="58">
        <f t="shared" si="40"/>
        <v>0</v>
      </c>
    </row>
    <row r="482" spans="1:42" s="2" customFormat="1" ht="26.25" customHeight="1" x14ac:dyDescent="0.25">
      <c r="A482" s="61" t="s">
        <v>575</v>
      </c>
      <c r="B482" s="50">
        <v>50.4</v>
      </c>
      <c r="C482" s="51">
        <v>0</v>
      </c>
      <c r="D482" s="52" t="s">
        <v>411</v>
      </c>
      <c r="E482" s="53">
        <v>44946</v>
      </c>
      <c r="F482" s="53">
        <v>44946</v>
      </c>
      <c r="G482" s="51">
        <v>150</v>
      </c>
      <c r="H482" s="51">
        <v>3043</v>
      </c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v>24</v>
      </c>
      <c r="AE482" s="55"/>
      <c r="AF482" s="55"/>
      <c r="AG482" s="55"/>
      <c r="AH482" s="55"/>
      <c r="AI482" s="55"/>
      <c r="AJ482" s="55"/>
      <c r="AK482" s="55"/>
      <c r="AL482" s="55"/>
      <c r="AM482" s="55"/>
      <c r="AN482" s="56">
        <f t="shared" si="39"/>
        <v>24</v>
      </c>
      <c r="AO482" s="57">
        <f t="shared" si="38"/>
        <v>126</v>
      </c>
      <c r="AP482" s="58">
        <f t="shared" si="40"/>
        <v>6350.4</v>
      </c>
    </row>
    <row r="483" spans="1:42" s="2" customFormat="1" ht="20.25" customHeight="1" x14ac:dyDescent="0.25">
      <c r="A483" s="61" t="s">
        <v>723</v>
      </c>
      <c r="B483" s="50">
        <v>84</v>
      </c>
      <c r="C483" s="51">
        <v>1736</v>
      </c>
      <c r="D483" s="52" t="s">
        <v>411</v>
      </c>
      <c r="E483" s="53">
        <v>45093</v>
      </c>
      <c r="F483" s="53">
        <v>45093</v>
      </c>
      <c r="G483" s="51"/>
      <c r="H483" s="51">
        <v>3054</v>
      </c>
      <c r="I483" s="55">
        <v>48</v>
      </c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>
        <v>24</v>
      </c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6">
        <f t="shared" si="39"/>
        <v>72</v>
      </c>
      <c r="AO483" s="57">
        <f t="shared" si="38"/>
        <v>1664</v>
      </c>
      <c r="AP483" s="58">
        <f t="shared" si="40"/>
        <v>139776</v>
      </c>
    </row>
    <row r="484" spans="1:42" s="2" customFormat="1" ht="21" customHeight="1" x14ac:dyDescent="0.25">
      <c r="A484" s="61" t="s">
        <v>580</v>
      </c>
      <c r="B484" s="50">
        <v>66</v>
      </c>
      <c r="C484" s="51">
        <v>864</v>
      </c>
      <c r="D484" s="52" t="s">
        <v>890</v>
      </c>
      <c r="E484" s="53">
        <v>45251</v>
      </c>
      <c r="F484" s="53">
        <v>45251</v>
      </c>
      <c r="G484" s="51"/>
      <c r="H484" s="51">
        <v>3050</v>
      </c>
      <c r="I484" s="55">
        <v>72</v>
      </c>
      <c r="J484" s="55"/>
      <c r="K484" s="55"/>
      <c r="L484" s="55"/>
      <c r="M484" s="55">
        <v>12</v>
      </c>
      <c r="N484" s="55"/>
      <c r="O484" s="55"/>
      <c r="P484" s="55">
        <v>56</v>
      </c>
      <c r="Q484" s="55"/>
      <c r="R484" s="55"/>
      <c r="S484" s="55"/>
      <c r="T484" s="55">
        <v>49</v>
      </c>
      <c r="U484" s="55"/>
      <c r="V484" s="55"/>
      <c r="W484" s="55">
        <v>36</v>
      </c>
      <c r="X484" s="55"/>
      <c r="Y484" s="55"/>
      <c r="Z484" s="55"/>
      <c r="AA484" s="55">
        <v>36</v>
      </c>
      <c r="AB484" s="55"/>
      <c r="AC484" s="55"/>
      <c r="AD484" s="55">
        <v>36</v>
      </c>
      <c r="AE484" s="55"/>
      <c r="AF484" s="55"/>
      <c r="AG484" s="55"/>
      <c r="AH484" s="55"/>
      <c r="AI484" s="55"/>
      <c r="AJ484" s="55">
        <v>24</v>
      </c>
      <c r="AK484" s="55"/>
      <c r="AL484" s="55"/>
      <c r="AM484" s="55">
        <v>36</v>
      </c>
      <c r="AN484" s="56">
        <f t="shared" si="39"/>
        <v>357</v>
      </c>
      <c r="AO484" s="57">
        <f t="shared" si="38"/>
        <v>507</v>
      </c>
      <c r="AP484" s="58">
        <f t="shared" si="40"/>
        <v>33462</v>
      </c>
    </row>
    <row r="485" spans="1:42" s="2" customFormat="1" ht="26.25" customHeight="1" x14ac:dyDescent="0.25">
      <c r="A485" s="61" t="s">
        <v>581</v>
      </c>
      <c r="B485" s="50">
        <v>274.05</v>
      </c>
      <c r="C485" s="51">
        <v>803</v>
      </c>
      <c r="D485" s="52" t="s">
        <v>846</v>
      </c>
      <c r="E485" s="53">
        <v>45162</v>
      </c>
      <c r="F485" s="53">
        <v>45162</v>
      </c>
      <c r="G485" s="51"/>
      <c r="H485" s="51">
        <v>9920</v>
      </c>
      <c r="I485" s="55">
        <v>12</v>
      </c>
      <c r="J485" s="55"/>
      <c r="K485" s="55"/>
      <c r="L485" s="55"/>
      <c r="M485" s="55">
        <v>12</v>
      </c>
      <c r="N485" s="55"/>
      <c r="O485" s="55"/>
      <c r="P485" s="55">
        <v>12</v>
      </c>
      <c r="Q485" s="55"/>
      <c r="R485" s="55"/>
      <c r="S485" s="55"/>
      <c r="T485" s="55">
        <v>12</v>
      </c>
      <c r="U485" s="55"/>
      <c r="V485" s="55"/>
      <c r="W485" s="55"/>
      <c r="X485" s="55"/>
      <c r="Y485" s="55"/>
      <c r="Z485" s="55"/>
      <c r="AA485" s="55">
        <v>12</v>
      </c>
      <c r="AB485" s="55"/>
      <c r="AC485" s="55"/>
      <c r="AD485" s="55"/>
      <c r="AE485" s="55"/>
      <c r="AF485" s="55"/>
      <c r="AG485" s="55"/>
      <c r="AH485" s="55"/>
      <c r="AI485" s="55"/>
      <c r="AJ485" s="55">
        <v>24</v>
      </c>
      <c r="AK485" s="55"/>
      <c r="AL485" s="55"/>
      <c r="AM485" s="55"/>
      <c r="AN485" s="56">
        <f t="shared" si="39"/>
        <v>84</v>
      </c>
      <c r="AO485" s="57">
        <f t="shared" ref="AO485:AO516" si="41">C485+G485-AN485</f>
        <v>719</v>
      </c>
      <c r="AP485" s="58">
        <f t="shared" si="40"/>
        <v>197041.95</v>
      </c>
    </row>
    <row r="486" spans="1:42" s="2" customFormat="1" ht="26.25" customHeight="1" x14ac:dyDescent="0.25">
      <c r="A486" s="61" t="s">
        <v>582</v>
      </c>
      <c r="B486" s="50">
        <v>72</v>
      </c>
      <c r="C486" s="51">
        <v>672</v>
      </c>
      <c r="D486" s="52" t="s">
        <v>891</v>
      </c>
      <c r="E486" s="53">
        <v>45211</v>
      </c>
      <c r="F486" s="53">
        <v>45211</v>
      </c>
      <c r="G486" s="51"/>
      <c r="H486" s="51">
        <v>3063</v>
      </c>
      <c r="I486" s="55"/>
      <c r="J486" s="55"/>
      <c r="K486" s="55"/>
      <c r="L486" s="55"/>
      <c r="M486" s="55"/>
      <c r="N486" s="55"/>
      <c r="O486" s="55"/>
      <c r="P486" s="55">
        <v>24</v>
      </c>
      <c r="Q486" s="55"/>
      <c r="R486" s="55"/>
      <c r="S486" s="55"/>
      <c r="T486" s="55"/>
      <c r="U486" s="55"/>
      <c r="V486" s="55"/>
      <c r="W486" s="55">
        <v>6</v>
      </c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6">
        <f t="shared" si="39"/>
        <v>30</v>
      </c>
      <c r="AO486" s="57">
        <f t="shared" si="41"/>
        <v>642</v>
      </c>
      <c r="AP486" s="58">
        <f t="shared" si="40"/>
        <v>46224</v>
      </c>
    </row>
    <row r="487" spans="1:42" s="2" customFormat="1" ht="26.25" customHeight="1" x14ac:dyDescent="0.25">
      <c r="A487" s="61" t="s">
        <v>583</v>
      </c>
      <c r="B487" s="50">
        <v>84</v>
      </c>
      <c r="C487" s="51">
        <v>683</v>
      </c>
      <c r="D487" s="52" t="s">
        <v>411</v>
      </c>
      <c r="E487" s="53">
        <v>44887</v>
      </c>
      <c r="F487" s="53">
        <v>44887</v>
      </c>
      <c r="G487" s="51"/>
      <c r="H487" s="51">
        <v>10003</v>
      </c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>
        <v>36</v>
      </c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6">
        <f t="shared" si="39"/>
        <v>36</v>
      </c>
      <c r="AO487" s="57">
        <f t="shared" si="41"/>
        <v>647</v>
      </c>
      <c r="AP487" s="58">
        <f t="shared" si="40"/>
        <v>54348</v>
      </c>
    </row>
    <row r="488" spans="1:42" s="2" customFormat="1" ht="25.5" customHeight="1" x14ac:dyDescent="0.25">
      <c r="A488" s="61" t="s">
        <v>583</v>
      </c>
      <c r="B488" s="50"/>
      <c r="C488" s="51">
        <v>360</v>
      </c>
      <c r="D488" s="52" t="s">
        <v>411</v>
      </c>
      <c r="E488" s="53">
        <v>44888</v>
      </c>
      <c r="F488" s="53">
        <v>44888</v>
      </c>
      <c r="G488" s="51"/>
      <c r="H488" s="51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6"/>
      <c r="AO488" s="57">
        <f t="shared" si="41"/>
        <v>360</v>
      </c>
      <c r="AP488" s="58">
        <f t="shared" si="40"/>
        <v>0</v>
      </c>
    </row>
    <row r="489" spans="1:42" s="2" customFormat="1" ht="21.75" customHeight="1" x14ac:dyDescent="0.25">
      <c r="A489" s="61" t="s">
        <v>583</v>
      </c>
      <c r="B489" s="50"/>
      <c r="C489" s="51">
        <v>312</v>
      </c>
      <c r="D489" s="52" t="s">
        <v>411</v>
      </c>
      <c r="E489" s="53">
        <v>44889</v>
      </c>
      <c r="F489" s="53">
        <v>44889</v>
      </c>
      <c r="G489" s="51"/>
      <c r="H489" s="51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6"/>
      <c r="AO489" s="57">
        <f t="shared" si="41"/>
        <v>312</v>
      </c>
      <c r="AP489" s="58">
        <f t="shared" si="40"/>
        <v>0</v>
      </c>
    </row>
    <row r="490" spans="1:42" s="2" customFormat="1" ht="26.25" customHeight="1" x14ac:dyDescent="0.25">
      <c r="A490" s="61" t="s">
        <v>579</v>
      </c>
      <c r="B490" s="50">
        <v>76.8</v>
      </c>
      <c r="C490" s="51">
        <v>684</v>
      </c>
      <c r="D490" s="52" t="s">
        <v>411</v>
      </c>
      <c r="E490" s="53">
        <v>44946</v>
      </c>
      <c r="F490" s="53">
        <v>44946</v>
      </c>
      <c r="G490" s="51"/>
      <c r="H490" s="51">
        <v>10600</v>
      </c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6">
        <f t="shared" ref="AN490:AN521" si="42">I490+J490+K490+L490+M490+N490+O490+P490+Q490+R490+S490+T490+U490+V490+W490+X490+Y490+Z490+AA490+AB490+AC490+AD490+AE490+AF490+AG490+AH490+AI490+AJ490+AK490+AL490+AM490</f>
        <v>0</v>
      </c>
      <c r="AO490" s="57">
        <f t="shared" si="41"/>
        <v>684</v>
      </c>
      <c r="AP490" s="58">
        <f t="shared" si="40"/>
        <v>52531.199999999997</v>
      </c>
    </row>
    <row r="491" spans="1:42" s="2" customFormat="1" ht="26.25" customHeight="1" x14ac:dyDescent="0.25">
      <c r="A491" s="59" t="s">
        <v>724</v>
      </c>
      <c r="B491" s="50">
        <v>60</v>
      </c>
      <c r="C491" s="51">
        <v>0</v>
      </c>
      <c r="D491" s="52" t="s">
        <v>411</v>
      </c>
      <c r="E491" s="53">
        <v>45093</v>
      </c>
      <c r="F491" s="53">
        <v>45093</v>
      </c>
      <c r="G491" s="51"/>
      <c r="H491" s="51">
        <v>3047</v>
      </c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6">
        <f t="shared" si="42"/>
        <v>0</v>
      </c>
      <c r="AO491" s="57">
        <f t="shared" si="41"/>
        <v>0</v>
      </c>
      <c r="AP491" s="58">
        <f t="shared" si="40"/>
        <v>0</v>
      </c>
    </row>
    <row r="492" spans="1:42" s="2" customFormat="1" ht="26.25" customHeight="1" x14ac:dyDescent="0.25">
      <c r="A492" s="49" t="s">
        <v>260</v>
      </c>
      <c r="B492" s="50"/>
      <c r="C492" s="51">
        <v>200</v>
      </c>
      <c r="D492" s="52"/>
      <c r="E492" s="53"/>
      <c r="F492" s="53"/>
      <c r="G492" s="51"/>
      <c r="H492" s="51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6">
        <f t="shared" si="42"/>
        <v>0</v>
      </c>
      <c r="AO492" s="57">
        <f t="shared" si="41"/>
        <v>200</v>
      </c>
      <c r="AP492" s="58">
        <f t="shared" si="40"/>
        <v>0</v>
      </c>
    </row>
    <row r="493" spans="1:42" s="2" customFormat="1" ht="26.25" customHeight="1" x14ac:dyDescent="0.25">
      <c r="A493" s="49" t="s">
        <v>621</v>
      </c>
      <c r="B493" s="50">
        <v>0.49</v>
      </c>
      <c r="C493" s="51">
        <v>1800</v>
      </c>
      <c r="D493" s="52" t="s">
        <v>411</v>
      </c>
      <c r="E493" s="53">
        <v>45093</v>
      </c>
      <c r="F493" s="53">
        <v>45093</v>
      </c>
      <c r="G493" s="51"/>
      <c r="H493" s="51">
        <v>2079</v>
      </c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6">
        <f t="shared" si="42"/>
        <v>0</v>
      </c>
      <c r="AO493" s="57">
        <f t="shared" si="41"/>
        <v>1800</v>
      </c>
      <c r="AP493" s="58">
        <f t="shared" si="40"/>
        <v>882</v>
      </c>
    </row>
    <row r="494" spans="1:42" s="2" customFormat="1" ht="26.25" customHeight="1" x14ac:dyDescent="0.25">
      <c r="A494" s="49" t="s">
        <v>614</v>
      </c>
      <c r="B494" s="50">
        <v>1.41</v>
      </c>
      <c r="C494" s="51">
        <v>1400</v>
      </c>
      <c r="D494" s="52" t="s">
        <v>411</v>
      </c>
      <c r="E494" s="53">
        <v>45093</v>
      </c>
      <c r="F494" s="53">
        <v>45093</v>
      </c>
      <c r="G494" s="51"/>
      <c r="H494" s="51">
        <v>9947</v>
      </c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6">
        <f t="shared" si="42"/>
        <v>0</v>
      </c>
      <c r="AO494" s="57">
        <f t="shared" si="41"/>
        <v>1400</v>
      </c>
      <c r="AP494" s="58">
        <f t="shared" si="40"/>
        <v>1974</v>
      </c>
    </row>
    <row r="495" spans="1:42" ht="26.25" customHeight="1" x14ac:dyDescent="0.25">
      <c r="A495" s="61" t="s">
        <v>261</v>
      </c>
      <c r="B495" s="50">
        <v>0.43</v>
      </c>
      <c r="C495" s="51">
        <v>990</v>
      </c>
      <c r="D495" s="52" t="s">
        <v>622</v>
      </c>
      <c r="E495" s="53">
        <v>45093</v>
      </c>
      <c r="F495" s="53">
        <v>45093</v>
      </c>
      <c r="G495" s="51"/>
      <c r="H495" s="51">
        <v>2081</v>
      </c>
      <c r="I495" s="55"/>
      <c r="J495" s="55"/>
      <c r="K495" s="55"/>
      <c r="L495" s="55"/>
      <c r="M495" s="55"/>
      <c r="N495" s="55"/>
      <c r="O495" s="55">
        <v>100</v>
      </c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6">
        <f t="shared" si="42"/>
        <v>100</v>
      </c>
      <c r="AO495" s="57">
        <f t="shared" si="41"/>
        <v>890</v>
      </c>
      <c r="AP495" s="58">
        <f t="shared" si="40"/>
        <v>382.7</v>
      </c>
    </row>
    <row r="496" spans="1:42" ht="26.25" customHeight="1" x14ac:dyDescent="0.25">
      <c r="A496" s="49" t="s">
        <v>262</v>
      </c>
      <c r="B496" s="50">
        <v>2.19</v>
      </c>
      <c r="C496" s="51">
        <v>780</v>
      </c>
      <c r="D496" s="52" t="s">
        <v>511</v>
      </c>
      <c r="E496" s="53">
        <v>45149</v>
      </c>
      <c r="F496" s="53">
        <v>45149</v>
      </c>
      <c r="G496" s="51"/>
      <c r="H496" s="51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>
        <v>100</v>
      </c>
      <c r="X496" s="55"/>
      <c r="Y496" s="55"/>
      <c r="Z496" s="55"/>
      <c r="AA496" s="55"/>
      <c r="AB496" s="55"/>
      <c r="AC496" s="55">
        <v>100</v>
      </c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6">
        <f t="shared" si="42"/>
        <v>200</v>
      </c>
      <c r="AO496" s="57">
        <f t="shared" si="41"/>
        <v>580</v>
      </c>
      <c r="AP496" s="58">
        <f t="shared" si="40"/>
        <v>1270.2</v>
      </c>
    </row>
    <row r="497" spans="1:42" ht="26.25" customHeight="1" x14ac:dyDescent="0.25">
      <c r="A497" s="49" t="s">
        <v>263</v>
      </c>
      <c r="B497" s="50">
        <v>2.19</v>
      </c>
      <c r="C497" s="51">
        <v>2100</v>
      </c>
      <c r="D497" s="52" t="s">
        <v>641</v>
      </c>
      <c r="E497" s="53">
        <v>45149</v>
      </c>
      <c r="F497" s="53">
        <v>45149</v>
      </c>
      <c r="G497" s="51"/>
      <c r="H497" s="51">
        <v>2083</v>
      </c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>
        <v>100</v>
      </c>
      <c r="W497" s="55">
        <v>100</v>
      </c>
      <c r="X497" s="55"/>
      <c r="Y497" s="55"/>
      <c r="Z497" s="55"/>
      <c r="AA497" s="55"/>
      <c r="AB497" s="55"/>
      <c r="AC497" s="55">
        <v>100</v>
      </c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6">
        <f t="shared" si="42"/>
        <v>300</v>
      </c>
      <c r="AO497" s="57">
        <f t="shared" si="41"/>
        <v>1800</v>
      </c>
      <c r="AP497" s="58">
        <f t="shared" si="40"/>
        <v>3942</v>
      </c>
    </row>
    <row r="498" spans="1:42" ht="26.25" customHeight="1" x14ac:dyDescent="0.25">
      <c r="A498" s="49" t="s">
        <v>264</v>
      </c>
      <c r="B498" s="50">
        <v>2.19</v>
      </c>
      <c r="C498" s="51">
        <v>1890</v>
      </c>
      <c r="D498" s="52" t="s">
        <v>411</v>
      </c>
      <c r="E498" s="53" t="s">
        <v>883</v>
      </c>
      <c r="F498" s="53" t="s">
        <v>883</v>
      </c>
      <c r="G498" s="51"/>
      <c r="H498" s="51">
        <v>2084</v>
      </c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>
        <v>100</v>
      </c>
      <c r="W498" s="55"/>
      <c r="X498" s="55"/>
      <c r="Y498" s="55"/>
      <c r="Z498" s="55"/>
      <c r="AA498" s="55"/>
      <c r="AB498" s="55"/>
      <c r="AC498" s="55">
        <v>100</v>
      </c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6">
        <f t="shared" si="42"/>
        <v>200</v>
      </c>
      <c r="AO498" s="57">
        <f t="shared" si="41"/>
        <v>1690</v>
      </c>
      <c r="AP498" s="58">
        <f t="shared" si="40"/>
        <v>3701.1</v>
      </c>
    </row>
    <row r="499" spans="1:42" ht="26.25" customHeight="1" x14ac:dyDescent="0.25">
      <c r="A499" s="49" t="s">
        <v>265</v>
      </c>
      <c r="B499" s="50">
        <v>2.19</v>
      </c>
      <c r="C499" s="51">
        <v>1890</v>
      </c>
      <c r="D499" s="52" t="s">
        <v>640</v>
      </c>
      <c r="E499" s="53">
        <v>45149</v>
      </c>
      <c r="F499" s="53">
        <v>45149</v>
      </c>
      <c r="G499" s="51"/>
      <c r="H499" s="51">
        <v>2085</v>
      </c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>
        <v>100</v>
      </c>
      <c r="X499" s="55"/>
      <c r="Y499" s="55"/>
      <c r="Z499" s="55"/>
      <c r="AA499" s="55"/>
      <c r="AB499" s="55"/>
      <c r="AC499" s="55">
        <v>100</v>
      </c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6">
        <f t="shared" si="42"/>
        <v>200</v>
      </c>
      <c r="AO499" s="57">
        <f t="shared" si="41"/>
        <v>1690</v>
      </c>
      <c r="AP499" s="58">
        <f t="shared" si="40"/>
        <v>3701.1</v>
      </c>
    </row>
    <row r="500" spans="1:42" ht="26.25" customHeight="1" x14ac:dyDescent="0.25">
      <c r="A500" s="49" t="s">
        <v>481</v>
      </c>
      <c r="B500" s="50"/>
      <c r="C500" s="51">
        <v>0</v>
      </c>
      <c r="D500" s="52"/>
      <c r="E500" s="53">
        <v>44697</v>
      </c>
      <c r="F500" s="53">
        <v>44697</v>
      </c>
      <c r="G500" s="51"/>
      <c r="H500" s="51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6">
        <f t="shared" si="42"/>
        <v>0</v>
      </c>
      <c r="AO500" s="57">
        <f t="shared" si="41"/>
        <v>0</v>
      </c>
      <c r="AP500" s="58">
        <f t="shared" si="40"/>
        <v>0</v>
      </c>
    </row>
    <row r="501" spans="1:42" ht="26.25" customHeight="1" x14ac:dyDescent="0.25">
      <c r="A501" s="49" t="s">
        <v>853</v>
      </c>
      <c r="B501" s="50">
        <v>7600</v>
      </c>
      <c r="C501" s="51">
        <v>7</v>
      </c>
      <c r="D501" s="52" t="s">
        <v>464</v>
      </c>
      <c r="E501" s="53">
        <v>44747</v>
      </c>
      <c r="F501" s="53">
        <v>44747</v>
      </c>
      <c r="G501" s="51"/>
      <c r="H501" s="51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6">
        <f t="shared" si="42"/>
        <v>0</v>
      </c>
      <c r="AO501" s="57">
        <f t="shared" si="41"/>
        <v>7</v>
      </c>
      <c r="AP501" s="58">
        <f t="shared" si="40"/>
        <v>53200</v>
      </c>
    </row>
    <row r="502" spans="1:42" ht="26.25" customHeight="1" x14ac:dyDescent="0.25">
      <c r="A502" s="49" t="s">
        <v>266</v>
      </c>
      <c r="B502" s="50">
        <v>3.1</v>
      </c>
      <c r="C502" s="51">
        <v>10687</v>
      </c>
      <c r="D502" s="52" t="s">
        <v>874</v>
      </c>
      <c r="E502" s="53">
        <v>45182</v>
      </c>
      <c r="F502" s="53">
        <v>45182</v>
      </c>
      <c r="G502" s="54"/>
      <c r="H502" s="51">
        <v>2023</v>
      </c>
      <c r="I502" s="55">
        <v>600</v>
      </c>
      <c r="J502" s="55"/>
      <c r="K502" s="55"/>
      <c r="L502" s="55">
        <v>1100</v>
      </c>
      <c r="M502" s="55">
        <v>100</v>
      </c>
      <c r="N502" s="55"/>
      <c r="O502" s="55">
        <v>500</v>
      </c>
      <c r="P502" s="55"/>
      <c r="Q502" s="55"/>
      <c r="R502" s="55"/>
      <c r="S502" s="55">
        <v>200</v>
      </c>
      <c r="T502" s="55"/>
      <c r="U502" s="55"/>
      <c r="V502" s="55">
        <v>400</v>
      </c>
      <c r="W502" s="55">
        <v>400</v>
      </c>
      <c r="X502" s="55"/>
      <c r="Y502" s="55"/>
      <c r="Z502" s="55">
        <v>1300</v>
      </c>
      <c r="AA502" s="55">
        <v>200</v>
      </c>
      <c r="AB502" s="55"/>
      <c r="AC502" s="55">
        <v>1000</v>
      </c>
      <c r="AD502" s="55">
        <v>1000</v>
      </c>
      <c r="AE502" s="55"/>
      <c r="AF502" s="55"/>
      <c r="AG502" s="55"/>
      <c r="AH502" s="55">
        <v>1900</v>
      </c>
      <c r="AI502" s="55"/>
      <c r="AJ502" s="55">
        <v>1100</v>
      </c>
      <c r="AK502" s="55"/>
      <c r="AL502" s="55"/>
      <c r="AM502" s="55"/>
      <c r="AN502" s="56">
        <f t="shared" si="42"/>
        <v>9800</v>
      </c>
      <c r="AO502" s="57">
        <f t="shared" si="41"/>
        <v>887</v>
      </c>
      <c r="AP502" s="58">
        <f t="shared" si="40"/>
        <v>2749.7000000000003</v>
      </c>
    </row>
    <row r="503" spans="1:42" ht="26.25" customHeight="1" x14ac:dyDescent="0.25">
      <c r="A503" s="49" t="s">
        <v>267</v>
      </c>
      <c r="B503" s="50">
        <v>4.66</v>
      </c>
      <c r="C503" s="51">
        <v>16397</v>
      </c>
      <c r="D503" s="52" t="s">
        <v>411</v>
      </c>
      <c r="E503" s="53">
        <v>45182</v>
      </c>
      <c r="F503" s="53">
        <v>45182</v>
      </c>
      <c r="G503" s="51"/>
      <c r="H503" s="51">
        <v>2024</v>
      </c>
      <c r="I503" s="55">
        <v>200</v>
      </c>
      <c r="J503" s="55"/>
      <c r="K503" s="55"/>
      <c r="L503" s="55">
        <v>800</v>
      </c>
      <c r="M503" s="55">
        <v>400</v>
      </c>
      <c r="N503" s="55"/>
      <c r="O503" s="55">
        <v>800</v>
      </c>
      <c r="P503" s="55">
        <v>400</v>
      </c>
      <c r="Q503" s="55"/>
      <c r="R503" s="55"/>
      <c r="S503" s="55">
        <v>1200</v>
      </c>
      <c r="T503" s="55">
        <v>100</v>
      </c>
      <c r="U503" s="55"/>
      <c r="V503" s="55"/>
      <c r="W503" s="55"/>
      <c r="X503" s="55"/>
      <c r="Y503" s="55"/>
      <c r="Z503" s="55">
        <v>1700</v>
      </c>
      <c r="AA503" s="55"/>
      <c r="AB503" s="55"/>
      <c r="AC503" s="55">
        <v>800</v>
      </c>
      <c r="AD503" s="55"/>
      <c r="AE503" s="55"/>
      <c r="AF503" s="55"/>
      <c r="AG503" s="55"/>
      <c r="AH503" s="55">
        <v>1400</v>
      </c>
      <c r="AI503" s="55"/>
      <c r="AJ503" s="55"/>
      <c r="AK503" s="55"/>
      <c r="AL503" s="55"/>
      <c r="AM503" s="55"/>
      <c r="AN503" s="56">
        <f t="shared" si="42"/>
        <v>7800</v>
      </c>
      <c r="AO503" s="57">
        <f t="shared" si="41"/>
        <v>8597</v>
      </c>
      <c r="AP503" s="58">
        <f t="shared" si="40"/>
        <v>40062.020000000004</v>
      </c>
    </row>
    <row r="504" spans="1:42" ht="26.25" customHeight="1" x14ac:dyDescent="0.25">
      <c r="A504" s="49" t="s">
        <v>268</v>
      </c>
      <c r="B504" s="50">
        <v>3.06</v>
      </c>
      <c r="C504" s="51">
        <v>119996</v>
      </c>
      <c r="D504" s="52" t="s">
        <v>411</v>
      </c>
      <c r="E504" s="53">
        <v>45251</v>
      </c>
      <c r="F504" s="53">
        <v>45251</v>
      </c>
      <c r="G504" s="54"/>
      <c r="H504" s="51">
        <v>2020</v>
      </c>
      <c r="I504" s="55">
        <v>700</v>
      </c>
      <c r="J504" s="55"/>
      <c r="K504" s="55"/>
      <c r="L504" s="55">
        <v>1000</v>
      </c>
      <c r="M504" s="55">
        <v>500</v>
      </c>
      <c r="N504" s="55"/>
      <c r="O504" s="55"/>
      <c r="P504" s="55">
        <v>500</v>
      </c>
      <c r="Q504" s="55"/>
      <c r="R504" s="55"/>
      <c r="S504" s="55">
        <v>1000</v>
      </c>
      <c r="T504" s="55">
        <v>200</v>
      </c>
      <c r="U504" s="55"/>
      <c r="V504" s="55"/>
      <c r="W504" s="55"/>
      <c r="X504" s="55"/>
      <c r="Y504" s="55"/>
      <c r="Z504" s="55">
        <v>1000</v>
      </c>
      <c r="AA504" s="55"/>
      <c r="AB504" s="55"/>
      <c r="AC504" s="55">
        <v>600</v>
      </c>
      <c r="AD504" s="55">
        <v>700</v>
      </c>
      <c r="AE504" s="55"/>
      <c r="AF504" s="55"/>
      <c r="AG504" s="55"/>
      <c r="AH504" s="55"/>
      <c r="AI504" s="55"/>
      <c r="AJ504" s="55">
        <v>500</v>
      </c>
      <c r="AK504" s="55"/>
      <c r="AL504" s="55"/>
      <c r="AM504" s="55"/>
      <c r="AN504" s="56">
        <f t="shared" si="42"/>
        <v>6700</v>
      </c>
      <c r="AO504" s="57">
        <f t="shared" si="41"/>
        <v>113296</v>
      </c>
      <c r="AP504" s="58">
        <f t="shared" si="40"/>
        <v>346685.76</v>
      </c>
    </row>
    <row r="505" spans="1:42" ht="26.25" customHeight="1" x14ac:dyDescent="0.25">
      <c r="A505" s="49" t="s">
        <v>269</v>
      </c>
      <c r="B505" s="50"/>
      <c r="C505" s="51">
        <v>425</v>
      </c>
      <c r="D505" s="52"/>
      <c r="E505" s="53">
        <v>45162</v>
      </c>
      <c r="F505" s="53">
        <v>45162</v>
      </c>
      <c r="G505" s="51"/>
      <c r="H505" s="51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6">
        <f t="shared" si="42"/>
        <v>0</v>
      </c>
      <c r="AO505" s="57">
        <f t="shared" si="41"/>
        <v>425</v>
      </c>
      <c r="AP505" s="58">
        <f t="shared" si="40"/>
        <v>0</v>
      </c>
    </row>
    <row r="506" spans="1:42" ht="26.25" customHeight="1" x14ac:dyDescent="0.25">
      <c r="A506" s="49" t="s">
        <v>270</v>
      </c>
      <c r="B506" s="50">
        <v>6.43</v>
      </c>
      <c r="C506" s="51">
        <v>108990</v>
      </c>
      <c r="D506" s="52" t="s">
        <v>912</v>
      </c>
      <c r="E506" s="53">
        <v>45251</v>
      </c>
      <c r="F506" s="53">
        <v>45251</v>
      </c>
      <c r="G506" s="54"/>
      <c r="H506" s="51">
        <v>2022</v>
      </c>
      <c r="I506" s="55">
        <v>700</v>
      </c>
      <c r="J506" s="55"/>
      <c r="K506" s="55"/>
      <c r="L506" s="55">
        <v>1000</v>
      </c>
      <c r="M506" s="55">
        <v>700</v>
      </c>
      <c r="N506" s="55"/>
      <c r="O506" s="55"/>
      <c r="P506" s="55">
        <v>500</v>
      </c>
      <c r="Q506" s="55"/>
      <c r="R506" s="55"/>
      <c r="S506" s="55">
        <v>1500</v>
      </c>
      <c r="T506" s="55">
        <v>200</v>
      </c>
      <c r="U506" s="55"/>
      <c r="V506" s="55">
        <v>1000</v>
      </c>
      <c r="W506" s="55"/>
      <c r="X506" s="55"/>
      <c r="Y506" s="55"/>
      <c r="Z506" s="55">
        <v>2500</v>
      </c>
      <c r="AA506" s="55">
        <v>200</v>
      </c>
      <c r="AB506" s="55"/>
      <c r="AC506" s="55">
        <v>800</v>
      </c>
      <c r="AD506" s="55">
        <v>500</v>
      </c>
      <c r="AE506" s="55"/>
      <c r="AF506" s="55"/>
      <c r="AG506" s="55"/>
      <c r="AH506" s="55">
        <v>1000</v>
      </c>
      <c r="AI506" s="55"/>
      <c r="AJ506" s="55">
        <v>200</v>
      </c>
      <c r="AK506" s="55"/>
      <c r="AL506" s="55"/>
      <c r="AM506" s="55"/>
      <c r="AN506" s="56">
        <f t="shared" si="42"/>
        <v>10800</v>
      </c>
      <c r="AO506" s="57">
        <f t="shared" si="41"/>
        <v>98190</v>
      </c>
      <c r="AP506" s="58">
        <f t="shared" si="40"/>
        <v>631361.69999999995</v>
      </c>
    </row>
    <row r="507" spans="1:42" ht="26.25" customHeight="1" x14ac:dyDescent="0.25">
      <c r="A507" s="49" t="s">
        <v>633</v>
      </c>
      <c r="B507" s="50">
        <v>75</v>
      </c>
      <c r="C507" s="51">
        <v>15</v>
      </c>
      <c r="D507" s="52" t="s">
        <v>466</v>
      </c>
      <c r="E507" s="53">
        <v>44986</v>
      </c>
      <c r="F507" s="53">
        <v>44986</v>
      </c>
      <c r="G507" s="51">
        <v>1700</v>
      </c>
      <c r="H507" s="51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>
        <v>1600</v>
      </c>
      <c r="AI507" s="55"/>
      <c r="AJ507" s="55"/>
      <c r="AK507" s="55"/>
      <c r="AL507" s="55"/>
      <c r="AM507" s="55"/>
      <c r="AN507" s="56">
        <f t="shared" si="42"/>
        <v>1600</v>
      </c>
      <c r="AO507" s="57">
        <f t="shared" si="41"/>
        <v>115</v>
      </c>
      <c r="AP507" s="58">
        <f t="shared" si="40"/>
        <v>8625</v>
      </c>
    </row>
    <row r="508" spans="1:42" ht="26.25" customHeight="1" x14ac:dyDescent="0.25">
      <c r="A508" s="49" t="s">
        <v>271</v>
      </c>
      <c r="B508" s="50">
        <v>39.590000000000003</v>
      </c>
      <c r="C508" s="51">
        <v>115</v>
      </c>
      <c r="D508" s="52" t="s">
        <v>411</v>
      </c>
      <c r="E508" s="53">
        <v>45033</v>
      </c>
      <c r="F508" s="53">
        <v>45033</v>
      </c>
      <c r="G508" s="51"/>
      <c r="H508" s="51"/>
      <c r="I508" s="55"/>
      <c r="J508" s="55"/>
      <c r="K508" s="55"/>
      <c r="L508" s="55"/>
      <c r="M508" s="55"/>
      <c r="N508" s="55"/>
      <c r="O508" s="55">
        <v>5</v>
      </c>
      <c r="P508" s="55"/>
      <c r="Q508" s="55"/>
      <c r="R508" s="55"/>
      <c r="S508" s="55"/>
      <c r="T508" s="55"/>
      <c r="U508" s="55"/>
      <c r="V508" s="55"/>
      <c r="W508" s="55">
        <v>5</v>
      </c>
      <c r="X508" s="55"/>
      <c r="Y508" s="55"/>
      <c r="Z508" s="55"/>
      <c r="AA508" s="55">
        <v>5</v>
      </c>
      <c r="AB508" s="55"/>
      <c r="AC508" s="55"/>
      <c r="AD508" s="55"/>
      <c r="AE508" s="55"/>
      <c r="AF508" s="55"/>
      <c r="AG508" s="55"/>
      <c r="AH508" s="55"/>
      <c r="AI508" s="55"/>
      <c r="AJ508" s="55"/>
      <c r="AK508" s="55">
        <v>5</v>
      </c>
      <c r="AL508" s="55"/>
      <c r="AM508" s="55"/>
      <c r="AN508" s="56">
        <f t="shared" si="42"/>
        <v>20</v>
      </c>
      <c r="AO508" s="57">
        <f t="shared" si="41"/>
        <v>95</v>
      </c>
      <c r="AP508" s="58">
        <f t="shared" si="40"/>
        <v>3761.05</v>
      </c>
    </row>
    <row r="509" spans="1:42" ht="26.25" customHeight="1" x14ac:dyDescent="0.25">
      <c r="A509" s="49" t="s">
        <v>910</v>
      </c>
      <c r="B509" s="50">
        <v>2.82</v>
      </c>
      <c r="C509" s="51">
        <v>12200</v>
      </c>
      <c r="D509" s="52" t="s">
        <v>552</v>
      </c>
      <c r="E509" s="53" t="s">
        <v>884</v>
      </c>
      <c r="F509" s="53" t="s">
        <v>884</v>
      </c>
      <c r="G509" s="54"/>
      <c r="H509" s="51">
        <v>2029</v>
      </c>
      <c r="I509" s="55">
        <v>300</v>
      </c>
      <c r="J509" s="55"/>
      <c r="K509" s="55"/>
      <c r="L509" s="55">
        <v>200</v>
      </c>
      <c r="M509" s="55"/>
      <c r="N509" s="55"/>
      <c r="O509" s="55"/>
      <c r="P509" s="55">
        <v>100</v>
      </c>
      <c r="Q509" s="55"/>
      <c r="R509" s="55"/>
      <c r="S509" s="55"/>
      <c r="T509" s="55"/>
      <c r="U509" s="55"/>
      <c r="V509" s="55">
        <v>300</v>
      </c>
      <c r="W509" s="55"/>
      <c r="X509" s="55"/>
      <c r="Y509" s="55"/>
      <c r="Z509" s="55">
        <v>400</v>
      </c>
      <c r="AA509" s="55"/>
      <c r="AB509" s="55"/>
      <c r="AC509" s="55">
        <v>200</v>
      </c>
      <c r="AD509" s="55">
        <v>400</v>
      </c>
      <c r="AE509" s="55"/>
      <c r="AF509" s="55"/>
      <c r="AG509" s="55"/>
      <c r="AH509" s="55">
        <v>400</v>
      </c>
      <c r="AI509" s="55"/>
      <c r="AJ509" s="55">
        <v>200</v>
      </c>
      <c r="AK509" s="55">
        <v>200</v>
      </c>
      <c r="AL509" s="55"/>
      <c r="AM509" s="55"/>
      <c r="AN509" s="56">
        <f t="shared" si="42"/>
        <v>2700</v>
      </c>
      <c r="AO509" s="57">
        <f t="shared" si="41"/>
        <v>9500</v>
      </c>
      <c r="AP509" s="58">
        <f t="shared" si="40"/>
        <v>26790</v>
      </c>
    </row>
    <row r="510" spans="1:42" ht="26.25" customHeight="1" x14ac:dyDescent="0.25">
      <c r="A510" s="49" t="s">
        <v>459</v>
      </c>
      <c r="B510" s="50"/>
      <c r="C510" s="51">
        <v>0</v>
      </c>
      <c r="D510" s="52"/>
      <c r="E510" s="53"/>
      <c r="F510" s="53"/>
      <c r="G510" s="51"/>
      <c r="H510" s="51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6">
        <f t="shared" si="42"/>
        <v>0</v>
      </c>
      <c r="AO510" s="57">
        <f t="shared" si="41"/>
        <v>0</v>
      </c>
      <c r="AP510" s="58">
        <f t="shared" si="40"/>
        <v>0</v>
      </c>
    </row>
    <row r="511" spans="1:42" ht="26.25" customHeight="1" x14ac:dyDescent="0.25">
      <c r="A511" s="49" t="s">
        <v>714</v>
      </c>
      <c r="B511" s="50">
        <v>4270</v>
      </c>
      <c r="C511" s="51">
        <v>7</v>
      </c>
      <c r="D511" s="52" t="s">
        <v>898</v>
      </c>
      <c r="E511" s="53">
        <v>45212</v>
      </c>
      <c r="F511" s="53">
        <v>45212</v>
      </c>
      <c r="G511" s="51">
        <v>30</v>
      </c>
      <c r="H511" s="51">
        <v>47142502</v>
      </c>
      <c r="I511" s="55">
        <v>2</v>
      </c>
      <c r="J511" s="55"/>
      <c r="K511" s="55"/>
      <c r="L511" s="55"/>
      <c r="M511" s="55">
        <v>4</v>
      </c>
      <c r="N511" s="55"/>
      <c r="O511" s="55"/>
      <c r="P511" s="55">
        <v>1</v>
      </c>
      <c r="Q511" s="55"/>
      <c r="R511" s="55"/>
      <c r="S511" s="55"/>
      <c r="T511" s="55"/>
      <c r="U511" s="55"/>
      <c r="V511" s="55"/>
      <c r="W511" s="55">
        <v>2</v>
      </c>
      <c r="X511" s="55"/>
      <c r="Y511" s="55"/>
      <c r="Z511" s="55">
        <v>1</v>
      </c>
      <c r="AA511" s="55"/>
      <c r="AB511" s="55"/>
      <c r="AC511" s="55"/>
      <c r="AD511" s="55">
        <v>1</v>
      </c>
      <c r="AE511" s="55"/>
      <c r="AF511" s="55"/>
      <c r="AG511" s="55"/>
      <c r="AH511" s="55"/>
      <c r="AI511" s="55"/>
      <c r="AJ511" s="55">
        <v>1</v>
      </c>
      <c r="AK511" s="55"/>
      <c r="AL511" s="55"/>
      <c r="AM511" s="55"/>
      <c r="AN511" s="56">
        <f t="shared" si="42"/>
        <v>12</v>
      </c>
      <c r="AO511" s="57">
        <f t="shared" si="41"/>
        <v>25</v>
      </c>
      <c r="AP511" s="58">
        <f t="shared" si="40"/>
        <v>106750</v>
      </c>
    </row>
    <row r="512" spans="1:42" ht="26.25" customHeight="1" x14ac:dyDescent="0.25">
      <c r="A512" s="49" t="s">
        <v>272</v>
      </c>
      <c r="B512" s="50">
        <v>2580</v>
      </c>
      <c r="C512" s="51">
        <v>143</v>
      </c>
      <c r="D512" s="52" t="s">
        <v>451</v>
      </c>
      <c r="E512" s="53" t="s">
        <v>942</v>
      </c>
      <c r="F512" s="53" t="s">
        <v>942</v>
      </c>
      <c r="G512" s="51">
        <v>300</v>
      </c>
      <c r="H512" s="51">
        <v>10222</v>
      </c>
      <c r="I512" s="55"/>
      <c r="J512" s="55"/>
      <c r="K512" s="55"/>
      <c r="L512" s="55">
        <v>40</v>
      </c>
      <c r="M512" s="55"/>
      <c r="N512" s="55"/>
      <c r="O512" s="55">
        <v>50</v>
      </c>
      <c r="P512" s="55"/>
      <c r="Q512" s="55"/>
      <c r="R512" s="55"/>
      <c r="S512" s="55">
        <v>40</v>
      </c>
      <c r="T512" s="55"/>
      <c r="U512" s="55"/>
      <c r="V512" s="55">
        <v>50</v>
      </c>
      <c r="W512" s="55"/>
      <c r="X512" s="55"/>
      <c r="Y512" s="55"/>
      <c r="Z512" s="55">
        <v>35</v>
      </c>
      <c r="AA512" s="55"/>
      <c r="AB512" s="55"/>
      <c r="AC512" s="55">
        <v>50</v>
      </c>
      <c r="AD512" s="55">
        <v>20</v>
      </c>
      <c r="AE512" s="55"/>
      <c r="AF512" s="55"/>
      <c r="AG512" s="55"/>
      <c r="AH512" s="55">
        <v>30</v>
      </c>
      <c r="AI512" s="55"/>
      <c r="AJ512" s="55">
        <v>70</v>
      </c>
      <c r="AK512" s="55"/>
      <c r="AL512" s="55"/>
      <c r="AM512" s="55"/>
      <c r="AN512" s="56">
        <f t="shared" si="42"/>
        <v>385</v>
      </c>
      <c r="AO512" s="57">
        <f t="shared" si="41"/>
        <v>58</v>
      </c>
      <c r="AP512" s="58">
        <f t="shared" si="40"/>
        <v>149640</v>
      </c>
    </row>
    <row r="513" spans="1:42" ht="26.25" customHeight="1" x14ac:dyDescent="0.25">
      <c r="A513" s="49" t="s">
        <v>712</v>
      </c>
      <c r="B513" s="50"/>
      <c r="C513" s="51">
        <v>100</v>
      </c>
      <c r="D513" s="52" t="s">
        <v>689</v>
      </c>
      <c r="E513" s="53">
        <v>45057</v>
      </c>
      <c r="F513" s="53">
        <v>45057</v>
      </c>
      <c r="G513" s="53">
        <v>1000</v>
      </c>
      <c r="H513" s="51">
        <v>4102</v>
      </c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>
        <v>200</v>
      </c>
      <c r="X513" s="55"/>
      <c r="Y513" s="55"/>
      <c r="Z513" s="55"/>
      <c r="AA513" s="55"/>
      <c r="AB513" s="55"/>
      <c r="AC513" s="55"/>
      <c r="AD513" s="55">
        <v>200</v>
      </c>
      <c r="AE513" s="55"/>
      <c r="AF513" s="55"/>
      <c r="AG513" s="55"/>
      <c r="AH513" s="55">
        <v>100</v>
      </c>
      <c r="AI513" s="55"/>
      <c r="AJ513" s="55">
        <v>200</v>
      </c>
      <c r="AK513" s="55"/>
      <c r="AL513" s="55"/>
      <c r="AM513" s="55"/>
      <c r="AN513" s="56">
        <f t="shared" si="42"/>
        <v>700</v>
      </c>
      <c r="AO513" s="57">
        <f t="shared" si="41"/>
        <v>400</v>
      </c>
      <c r="AP513" s="58">
        <f t="shared" si="40"/>
        <v>0</v>
      </c>
    </row>
    <row r="514" spans="1:42" ht="26.25" customHeight="1" x14ac:dyDescent="0.25">
      <c r="A514" s="49" t="s">
        <v>623</v>
      </c>
      <c r="B514" s="50">
        <v>390</v>
      </c>
      <c r="C514" s="51">
        <v>600</v>
      </c>
      <c r="D514" s="52" t="s">
        <v>411</v>
      </c>
      <c r="E514" s="53" t="s">
        <v>961</v>
      </c>
      <c r="F514" s="53" t="s">
        <v>961</v>
      </c>
      <c r="G514" s="51">
        <v>290</v>
      </c>
      <c r="H514" s="51">
        <v>10311</v>
      </c>
      <c r="I514" s="55">
        <v>100</v>
      </c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>
        <v>50</v>
      </c>
      <c r="U514" s="55"/>
      <c r="V514" s="55"/>
      <c r="W514" s="55">
        <v>25</v>
      </c>
      <c r="X514" s="55"/>
      <c r="Y514" s="55"/>
      <c r="Z514" s="55"/>
      <c r="AA514" s="55"/>
      <c r="AB514" s="55"/>
      <c r="AC514" s="55"/>
      <c r="AD514" s="55">
        <v>50</v>
      </c>
      <c r="AE514" s="55"/>
      <c r="AF514" s="55"/>
      <c r="AG514" s="55"/>
      <c r="AH514" s="55"/>
      <c r="AI514" s="55"/>
      <c r="AJ514" s="55"/>
      <c r="AK514" s="55"/>
      <c r="AL514" s="55"/>
      <c r="AM514" s="55"/>
      <c r="AN514" s="56">
        <f t="shared" si="42"/>
        <v>225</v>
      </c>
      <c r="AO514" s="57">
        <f t="shared" si="41"/>
        <v>665</v>
      </c>
      <c r="AP514" s="58">
        <f t="shared" si="40"/>
        <v>259350</v>
      </c>
    </row>
    <row r="515" spans="1:42" ht="26.25" customHeight="1" x14ac:dyDescent="0.25">
      <c r="A515" s="49" t="s">
        <v>686</v>
      </c>
      <c r="B515" s="50">
        <v>18500</v>
      </c>
      <c r="C515" s="51">
        <v>0</v>
      </c>
      <c r="D515" s="52" t="s">
        <v>687</v>
      </c>
      <c r="E515" s="53">
        <v>45105</v>
      </c>
      <c r="F515" s="53">
        <v>45105</v>
      </c>
      <c r="G515" s="51"/>
      <c r="H515" s="51" t="s">
        <v>688</v>
      </c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6">
        <f t="shared" si="42"/>
        <v>0</v>
      </c>
      <c r="AO515" s="57">
        <f t="shared" si="41"/>
        <v>0</v>
      </c>
      <c r="AP515" s="58">
        <f t="shared" si="40"/>
        <v>0</v>
      </c>
    </row>
    <row r="516" spans="1:42" ht="26.25" customHeight="1" x14ac:dyDescent="0.25">
      <c r="A516" s="49" t="s">
        <v>618</v>
      </c>
      <c r="B516" s="50"/>
      <c r="C516" s="51">
        <v>13</v>
      </c>
      <c r="D516" s="52" t="s">
        <v>619</v>
      </c>
      <c r="E516" s="53">
        <v>44973</v>
      </c>
      <c r="F516" s="53">
        <v>44973</v>
      </c>
      <c r="G516" s="51"/>
      <c r="H516" s="51">
        <v>51101549</v>
      </c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6">
        <f t="shared" si="42"/>
        <v>0</v>
      </c>
      <c r="AO516" s="57">
        <f t="shared" si="41"/>
        <v>13</v>
      </c>
      <c r="AP516" s="58">
        <f t="shared" si="40"/>
        <v>0</v>
      </c>
    </row>
    <row r="517" spans="1:42" ht="26.25" customHeight="1" x14ac:dyDescent="0.25">
      <c r="A517" s="49" t="s">
        <v>273</v>
      </c>
      <c r="B517" s="50">
        <v>11.03</v>
      </c>
      <c r="C517" s="51">
        <v>250</v>
      </c>
      <c r="D517" s="52" t="s">
        <v>511</v>
      </c>
      <c r="E517" s="53">
        <v>45182</v>
      </c>
      <c r="F517" s="53">
        <v>45182</v>
      </c>
      <c r="G517" s="51"/>
      <c r="H517" s="51">
        <v>2039</v>
      </c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6">
        <f t="shared" si="42"/>
        <v>0</v>
      </c>
      <c r="AO517" s="57">
        <f t="shared" ref="AO517:AO541" si="43">C517+G517-AN517</f>
        <v>250</v>
      </c>
      <c r="AP517" s="58">
        <f t="shared" si="40"/>
        <v>2757.5</v>
      </c>
    </row>
    <row r="518" spans="1:42" ht="26.25" customHeight="1" x14ac:dyDescent="0.25">
      <c r="A518" s="49" t="s">
        <v>274</v>
      </c>
      <c r="B518" s="50"/>
      <c r="C518" s="51">
        <v>0</v>
      </c>
      <c r="D518" s="52"/>
      <c r="E518" s="53"/>
      <c r="F518" s="53"/>
      <c r="G518" s="51"/>
      <c r="H518" s="51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6">
        <f t="shared" si="42"/>
        <v>0</v>
      </c>
      <c r="AO518" s="57">
        <f t="shared" si="43"/>
        <v>0</v>
      </c>
      <c r="AP518" s="58">
        <f t="shared" si="40"/>
        <v>0</v>
      </c>
    </row>
    <row r="519" spans="1:42" ht="26.25" customHeight="1" x14ac:dyDescent="0.25">
      <c r="A519" s="49" t="s">
        <v>403</v>
      </c>
      <c r="B519" s="50"/>
      <c r="C519" s="51">
        <v>0</v>
      </c>
      <c r="D519" s="52"/>
      <c r="E519" s="53"/>
      <c r="F519" s="53"/>
      <c r="G519" s="51"/>
      <c r="H519" s="51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6">
        <f t="shared" si="42"/>
        <v>0</v>
      </c>
      <c r="AO519" s="57">
        <f t="shared" si="43"/>
        <v>0</v>
      </c>
      <c r="AP519" s="58">
        <f t="shared" si="40"/>
        <v>0</v>
      </c>
    </row>
    <row r="520" spans="1:42" ht="26.25" customHeight="1" x14ac:dyDescent="0.25">
      <c r="A520" s="49" t="s">
        <v>275</v>
      </c>
      <c r="B520" s="50"/>
      <c r="C520" s="51">
        <v>0</v>
      </c>
      <c r="D520" s="52"/>
      <c r="E520" s="53"/>
      <c r="F520" s="53"/>
      <c r="G520" s="51"/>
      <c r="H520" s="51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6">
        <f t="shared" si="42"/>
        <v>0</v>
      </c>
      <c r="AO520" s="57">
        <f t="shared" si="43"/>
        <v>0</v>
      </c>
      <c r="AP520" s="58">
        <f t="shared" si="40"/>
        <v>0</v>
      </c>
    </row>
    <row r="521" spans="1:42" ht="26.25" customHeight="1" x14ac:dyDescent="0.25">
      <c r="A521" s="49" t="s">
        <v>402</v>
      </c>
      <c r="B521" s="50"/>
      <c r="C521" s="51">
        <v>0</v>
      </c>
      <c r="D521" s="52"/>
      <c r="E521" s="53"/>
      <c r="F521" s="53"/>
      <c r="G521" s="51"/>
      <c r="H521" s="51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6">
        <f t="shared" si="42"/>
        <v>0</v>
      </c>
      <c r="AO521" s="57">
        <f t="shared" si="43"/>
        <v>0</v>
      </c>
      <c r="AP521" s="58">
        <f t="shared" si="40"/>
        <v>0</v>
      </c>
    </row>
    <row r="522" spans="1:42" ht="26.25" customHeight="1" x14ac:dyDescent="0.25">
      <c r="A522" s="49" t="s">
        <v>276</v>
      </c>
      <c r="B522" s="50"/>
      <c r="C522" s="51">
        <v>0</v>
      </c>
      <c r="D522" s="52"/>
      <c r="E522" s="53"/>
      <c r="F522" s="53"/>
      <c r="G522" s="51"/>
      <c r="H522" s="51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6">
        <f t="shared" ref="AN522:AN553" si="44">I522+J522+K522+L522+M522+N522+O522+P522+Q522+R522+S522+T522+U522+V522+W522+X522+Y522+Z522+AA522+AB522+AC522+AD522+AE522+AF522+AG522+AH522+AI522+AJ522+AK522+AL522+AM522</f>
        <v>0</v>
      </c>
      <c r="AO522" s="57">
        <f t="shared" si="43"/>
        <v>0</v>
      </c>
      <c r="AP522" s="58">
        <f t="shared" si="40"/>
        <v>0</v>
      </c>
    </row>
    <row r="523" spans="1:42" ht="26.25" customHeight="1" x14ac:dyDescent="0.25">
      <c r="A523" s="49" t="s">
        <v>277</v>
      </c>
      <c r="B523" s="50">
        <v>2.88</v>
      </c>
      <c r="C523" s="51">
        <v>4600</v>
      </c>
      <c r="D523" s="52" t="s">
        <v>553</v>
      </c>
      <c r="E523" s="53">
        <v>45149</v>
      </c>
      <c r="F523" s="53">
        <v>45149</v>
      </c>
      <c r="G523" s="54"/>
      <c r="H523" s="51">
        <v>2063</v>
      </c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>
        <v>100</v>
      </c>
      <c r="AA523" s="55"/>
      <c r="AB523" s="55"/>
      <c r="AC523" s="55"/>
      <c r="AD523" s="55"/>
      <c r="AE523" s="55"/>
      <c r="AF523" s="55"/>
      <c r="AG523" s="55"/>
      <c r="AH523" s="55"/>
      <c r="AI523" s="55"/>
      <c r="AJ523" s="55">
        <v>100</v>
      </c>
      <c r="AK523" s="55"/>
      <c r="AL523" s="55"/>
      <c r="AM523" s="55"/>
      <c r="AN523" s="56">
        <f t="shared" si="44"/>
        <v>200</v>
      </c>
      <c r="AO523" s="57">
        <f t="shared" si="43"/>
        <v>4400</v>
      </c>
      <c r="AP523" s="58">
        <f t="shared" si="40"/>
        <v>12672</v>
      </c>
    </row>
    <row r="524" spans="1:42" ht="26.25" customHeight="1" x14ac:dyDescent="0.25">
      <c r="A524" s="49" t="s">
        <v>278</v>
      </c>
      <c r="B524" s="50">
        <v>2.29</v>
      </c>
      <c r="C524" s="51">
        <v>2400</v>
      </c>
      <c r="D524" s="52" t="s">
        <v>553</v>
      </c>
      <c r="E524" s="53">
        <v>45211</v>
      </c>
      <c r="F524" s="53">
        <v>45211</v>
      </c>
      <c r="G524" s="51"/>
      <c r="H524" s="51">
        <v>2064</v>
      </c>
      <c r="I524" s="55">
        <v>100</v>
      </c>
      <c r="J524" s="55"/>
      <c r="K524" s="55"/>
      <c r="L524" s="55">
        <v>100</v>
      </c>
      <c r="M524" s="55"/>
      <c r="N524" s="55"/>
      <c r="O524" s="55"/>
      <c r="P524" s="55">
        <v>100</v>
      </c>
      <c r="Q524" s="55"/>
      <c r="R524" s="55"/>
      <c r="S524" s="55"/>
      <c r="T524" s="55"/>
      <c r="U524" s="55"/>
      <c r="V524" s="55"/>
      <c r="W524" s="55"/>
      <c r="X524" s="55"/>
      <c r="Y524" s="55"/>
      <c r="Z524" s="55">
        <v>200</v>
      </c>
      <c r="AA524" s="55"/>
      <c r="AB524" s="55"/>
      <c r="AC524" s="55"/>
      <c r="AD524" s="55">
        <v>100</v>
      </c>
      <c r="AE524" s="55"/>
      <c r="AF524" s="55"/>
      <c r="AG524" s="55"/>
      <c r="AH524" s="55"/>
      <c r="AI524" s="55"/>
      <c r="AJ524" s="55">
        <v>100</v>
      </c>
      <c r="AK524" s="55"/>
      <c r="AL524" s="55"/>
      <c r="AM524" s="55"/>
      <c r="AN524" s="56">
        <f t="shared" si="44"/>
        <v>700</v>
      </c>
      <c r="AO524" s="57">
        <f t="shared" si="43"/>
        <v>1700</v>
      </c>
      <c r="AP524" s="58">
        <f t="shared" si="40"/>
        <v>3893</v>
      </c>
    </row>
    <row r="525" spans="1:42" ht="26.25" customHeight="1" x14ac:dyDescent="0.25">
      <c r="A525" s="49" t="s">
        <v>279</v>
      </c>
      <c r="B525" s="50">
        <v>2.29</v>
      </c>
      <c r="C525" s="51">
        <v>10035</v>
      </c>
      <c r="D525" s="52" t="s">
        <v>553</v>
      </c>
      <c r="E525" s="53">
        <v>45251</v>
      </c>
      <c r="F525" s="53">
        <v>45251</v>
      </c>
      <c r="G525" s="54"/>
      <c r="H525" s="51">
        <v>2065</v>
      </c>
      <c r="I525" s="55"/>
      <c r="J525" s="55"/>
      <c r="K525" s="55"/>
      <c r="L525" s="55"/>
      <c r="M525" s="55"/>
      <c r="N525" s="55"/>
      <c r="O525" s="55"/>
      <c r="P525" s="55">
        <v>100</v>
      </c>
      <c r="Q525" s="55"/>
      <c r="R525" s="55"/>
      <c r="S525" s="55"/>
      <c r="T525" s="55"/>
      <c r="U525" s="55"/>
      <c r="V525" s="55"/>
      <c r="W525" s="55"/>
      <c r="X525" s="55"/>
      <c r="Y525" s="55"/>
      <c r="Z525" s="55">
        <v>100</v>
      </c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6">
        <f t="shared" si="44"/>
        <v>200</v>
      </c>
      <c r="AO525" s="57">
        <f t="shared" si="43"/>
        <v>9835</v>
      </c>
      <c r="AP525" s="58">
        <f t="shared" si="40"/>
        <v>22522.15</v>
      </c>
    </row>
    <row r="526" spans="1:42" ht="26.25" customHeight="1" x14ac:dyDescent="0.25">
      <c r="A526" s="49" t="s">
        <v>280</v>
      </c>
      <c r="B526" s="50">
        <v>1.39</v>
      </c>
      <c r="C526" s="51">
        <v>28295</v>
      </c>
      <c r="D526" s="52" t="s">
        <v>411</v>
      </c>
      <c r="E526" s="53">
        <v>45251</v>
      </c>
      <c r="F526" s="53">
        <v>45251</v>
      </c>
      <c r="G526" s="54"/>
      <c r="H526" s="51">
        <v>2176</v>
      </c>
      <c r="I526" s="55">
        <v>1100</v>
      </c>
      <c r="J526" s="55"/>
      <c r="K526" s="55"/>
      <c r="L526" s="55">
        <v>900</v>
      </c>
      <c r="M526" s="55">
        <v>500</v>
      </c>
      <c r="N526" s="55">
        <v>100</v>
      </c>
      <c r="O526" s="55">
        <v>650</v>
      </c>
      <c r="P526" s="55">
        <v>350</v>
      </c>
      <c r="Q526" s="55"/>
      <c r="R526" s="55"/>
      <c r="S526" s="55">
        <v>1050</v>
      </c>
      <c r="T526" s="55">
        <v>300</v>
      </c>
      <c r="U526" s="55"/>
      <c r="V526" s="55"/>
      <c r="W526" s="55">
        <v>750</v>
      </c>
      <c r="X526" s="55"/>
      <c r="Y526" s="55"/>
      <c r="Z526" s="55">
        <v>900</v>
      </c>
      <c r="AA526" s="55">
        <v>200</v>
      </c>
      <c r="AB526" s="55"/>
      <c r="AC526" s="55"/>
      <c r="AD526" s="55">
        <v>850</v>
      </c>
      <c r="AE526" s="55"/>
      <c r="AF526" s="55"/>
      <c r="AG526" s="55"/>
      <c r="AH526" s="55">
        <v>300</v>
      </c>
      <c r="AI526" s="55"/>
      <c r="AJ526" s="55">
        <v>1450</v>
      </c>
      <c r="AK526" s="55"/>
      <c r="AL526" s="55"/>
      <c r="AM526" s="55"/>
      <c r="AN526" s="56">
        <f t="shared" si="44"/>
        <v>9400</v>
      </c>
      <c r="AO526" s="57">
        <f t="shared" si="43"/>
        <v>18895</v>
      </c>
      <c r="AP526" s="58">
        <f t="shared" si="40"/>
        <v>26264.05</v>
      </c>
    </row>
    <row r="527" spans="1:42" ht="26.25" customHeight="1" x14ac:dyDescent="0.25">
      <c r="A527" s="61" t="s">
        <v>948</v>
      </c>
      <c r="B527" s="50">
        <v>40</v>
      </c>
      <c r="C527" s="51">
        <v>2000</v>
      </c>
      <c r="D527" s="52" t="s">
        <v>460</v>
      </c>
      <c r="E527" s="53">
        <v>44826</v>
      </c>
      <c r="F527" s="53">
        <v>44826</v>
      </c>
      <c r="G527" s="51"/>
      <c r="H527" s="51">
        <v>42142402</v>
      </c>
      <c r="I527" s="55"/>
      <c r="J527" s="55"/>
      <c r="K527" s="55"/>
      <c r="L527" s="55">
        <v>30</v>
      </c>
      <c r="M527" s="55"/>
      <c r="N527" s="55"/>
      <c r="O527" s="55">
        <v>50</v>
      </c>
      <c r="P527" s="55">
        <v>10</v>
      </c>
      <c r="Q527" s="55"/>
      <c r="R527" s="55"/>
      <c r="S527" s="55">
        <v>100</v>
      </c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6">
        <f t="shared" si="44"/>
        <v>190</v>
      </c>
      <c r="AO527" s="57">
        <f t="shared" si="43"/>
        <v>1810</v>
      </c>
      <c r="AP527" s="58">
        <f t="shared" si="40"/>
        <v>72400</v>
      </c>
    </row>
    <row r="528" spans="1:42" ht="26.25" customHeight="1" x14ac:dyDescent="0.25">
      <c r="A528" s="49" t="s">
        <v>677</v>
      </c>
      <c r="B528" s="50"/>
      <c r="C528" s="51">
        <v>15446</v>
      </c>
      <c r="D528" s="52"/>
      <c r="E528" s="53"/>
      <c r="F528" s="53"/>
      <c r="G528" s="51"/>
      <c r="H528" s="51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>
        <v>60</v>
      </c>
      <c r="AA528" s="55"/>
      <c r="AB528" s="55"/>
      <c r="AC528" s="55"/>
      <c r="AD528" s="55"/>
      <c r="AE528" s="55"/>
      <c r="AF528" s="55"/>
      <c r="AG528" s="55"/>
      <c r="AH528" s="55"/>
      <c r="AI528" s="55"/>
      <c r="AJ528" s="55">
        <v>40</v>
      </c>
      <c r="AK528" s="55"/>
      <c r="AL528" s="55"/>
      <c r="AM528" s="55"/>
      <c r="AN528" s="56">
        <f t="shared" si="44"/>
        <v>100</v>
      </c>
      <c r="AO528" s="57">
        <f t="shared" si="43"/>
        <v>15346</v>
      </c>
      <c r="AP528" s="58">
        <f t="shared" si="40"/>
        <v>0</v>
      </c>
    </row>
    <row r="529" spans="1:42" ht="26.25" customHeight="1" x14ac:dyDescent="0.25">
      <c r="A529" s="49" t="s">
        <v>479</v>
      </c>
      <c r="B529" s="50"/>
      <c r="C529" s="51">
        <v>0</v>
      </c>
      <c r="D529" s="52"/>
      <c r="E529" s="53"/>
      <c r="F529" s="53"/>
      <c r="G529" s="51"/>
      <c r="H529" s="51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6">
        <f t="shared" si="44"/>
        <v>0</v>
      </c>
      <c r="AO529" s="57">
        <f t="shared" si="43"/>
        <v>0</v>
      </c>
      <c r="AP529" s="58">
        <f t="shared" si="40"/>
        <v>0</v>
      </c>
    </row>
    <row r="530" spans="1:42" ht="26.25" customHeight="1" x14ac:dyDescent="0.25">
      <c r="A530" s="49" t="s">
        <v>478</v>
      </c>
      <c r="B530" s="50"/>
      <c r="C530" s="51">
        <v>0</v>
      </c>
      <c r="D530" s="52"/>
      <c r="E530" s="53"/>
      <c r="F530" s="53"/>
      <c r="G530" s="51"/>
      <c r="H530" s="51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6">
        <f t="shared" si="44"/>
        <v>0</v>
      </c>
      <c r="AO530" s="57">
        <f t="shared" si="43"/>
        <v>0</v>
      </c>
      <c r="AP530" s="58">
        <f t="shared" si="40"/>
        <v>0</v>
      </c>
    </row>
    <row r="531" spans="1:42" ht="26.25" customHeight="1" x14ac:dyDescent="0.25">
      <c r="A531" s="49" t="s">
        <v>477</v>
      </c>
      <c r="B531" s="50">
        <v>2884.74</v>
      </c>
      <c r="C531" s="51">
        <v>9</v>
      </c>
      <c r="D531" s="52" t="s">
        <v>713</v>
      </c>
      <c r="E531" s="53">
        <v>45131</v>
      </c>
      <c r="F531" s="53">
        <v>45131</v>
      </c>
      <c r="G531" s="51"/>
      <c r="H531" s="51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6">
        <f t="shared" si="44"/>
        <v>0</v>
      </c>
      <c r="AO531" s="57">
        <f t="shared" si="43"/>
        <v>9</v>
      </c>
      <c r="AP531" s="58">
        <f t="shared" si="40"/>
        <v>25962.659999999996</v>
      </c>
    </row>
    <row r="532" spans="1:42" ht="26.25" customHeight="1" x14ac:dyDescent="0.25">
      <c r="A532" s="49" t="s">
        <v>281</v>
      </c>
      <c r="B532" s="50">
        <v>4052.75</v>
      </c>
      <c r="C532" s="51">
        <v>17</v>
      </c>
      <c r="D532" s="52" t="s">
        <v>713</v>
      </c>
      <c r="E532" s="53">
        <v>45131</v>
      </c>
      <c r="F532" s="53">
        <v>45131</v>
      </c>
      <c r="G532" s="51"/>
      <c r="H532" s="51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6">
        <f t="shared" si="44"/>
        <v>0</v>
      </c>
      <c r="AO532" s="57">
        <f t="shared" si="43"/>
        <v>17</v>
      </c>
      <c r="AP532" s="58">
        <f t="shared" si="40"/>
        <v>68896.75</v>
      </c>
    </row>
    <row r="533" spans="1:42" ht="26.25" customHeight="1" x14ac:dyDescent="0.25">
      <c r="A533" s="49" t="s">
        <v>282</v>
      </c>
      <c r="B533" s="50">
        <v>2884.74</v>
      </c>
      <c r="C533" s="51">
        <v>15</v>
      </c>
      <c r="D533" s="52" t="s">
        <v>713</v>
      </c>
      <c r="E533" s="53">
        <v>45131</v>
      </c>
      <c r="F533" s="53">
        <v>45131</v>
      </c>
      <c r="G533" s="51"/>
      <c r="H533" s="51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6">
        <f t="shared" si="44"/>
        <v>0</v>
      </c>
      <c r="AO533" s="57">
        <f t="shared" si="43"/>
        <v>15</v>
      </c>
      <c r="AP533" s="58">
        <f t="shared" si="40"/>
        <v>43271.1</v>
      </c>
    </row>
    <row r="534" spans="1:42" ht="26.25" customHeight="1" x14ac:dyDescent="0.25">
      <c r="A534" s="49" t="s">
        <v>696</v>
      </c>
      <c r="B534" s="50">
        <v>4118.2</v>
      </c>
      <c r="C534" s="51">
        <v>20</v>
      </c>
      <c r="D534" s="52" t="s">
        <v>465</v>
      </c>
      <c r="E534" s="53">
        <v>45126</v>
      </c>
      <c r="F534" s="53">
        <v>45126</v>
      </c>
      <c r="G534" s="51"/>
      <c r="H534" s="51">
        <v>3267</v>
      </c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6">
        <f t="shared" si="44"/>
        <v>0</v>
      </c>
      <c r="AO534" s="57">
        <f t="shared" si="43"/>
        <v>20</v>
      </c>
      <c r="AP534" s="58">
        <f t="shared" si="40"/>
        <v>82364</v>
      </c>
    </row>
    <row r="535" spans="1:42" ht="19.5" customHeight="1" x14ac:dyDescent="0.25">
      <c r="A535" s="49" t="s">
        <v>848</v>
      </c>
      <c r="B535" s="50"/>
      <c r="C535" s="51">
        <v>33800</v>
      </c>
      <c r="D535" s="52"/>
      <c r="E535" s="53"/>
      <c r="F535" s="53"/>
      <c r="G535" s="51"/>
      <c r="H535" s="51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6">
        <f t="shared" si="44"/>
        <v>0</v>
      </c>
      <c r="AO535" s="57">
        <f t="shared" si="43"/>
        <v>33800</v>
      </c>
      <c r="AP535" s="58">
        <f t="shared" si="40"/>
        <v>0</v>
      </c>
    </row>
    <row r="536" spans="1:42" ht="26.25" customHeight="1" x14ac:dyDescent="0.25">
      <c r="A536" s="49" t="s">
        <v>283</v>
      </c>
      <c r="B536" s="50"/>
      <c r="C536" s="51">
        <v>32</v>
      </c>
      <c r="D536" s="52"/>
      <c r="E536" s="53"/>
      <c r="F536" s="53"/>
      <c r="G536" s="51"/>
      <c r="H536" s="51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6">
        <f t="shared" si="44"/>
        <v>0</v>
      </c>
      <c r="AO536" s="57">
        <f t="shared" si="43"/>
        <v>32</v>
      </c>
      <c r="AP536" s="58">
        <f t="shared" si="40"/>
        <v>0</v>
      </c>
    </row>
    <row r="537" spans="1:42" ht="26.25" customHeight="1" x14ac:dyDescent="0.25">
      <c r="A537" s="49" t="s">
        <v>284</v>
      </c>
      <c r="B537" s="50"/>
      <c r="C537" s="51">
        <v>55</v>
      </c>
      <c r="D537" s="52"/>
      <c r="E537" s="53"/>
      <c r="F537" s="53"/>
      <c r="G537" s="51"/>
      <c r="H537" s="51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6">
        <f t="shared" si="44"/>
        <v>0</v>
      </c>
      <c r="AO537" s="57">
        <f t="shared" si="43"/>
        <v>55</v>
      </c>
      <c r="AP537" s="58">
        <f t="shared" si="40"/>
        <v>0</v>
      </c>
    </row>
    <row r="538" spans="1:42" ht="26.25" customHeight="1" x14ac:dyDescent="0.25">
      <c r="A538" s="49" t="s">
        <v>285</v>
      </c>
      <c r="B538" s="50"/>
      <c r="C538" s="51">
        <v>238</v>
      </c>
      <c r="D538" s="52"/>
      <c r="E538" s="53"/>
      <c r="F538" s="53"/>
      <c r="G538" s="51"/>
      <c r="H538" s="51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6">
        <f t="shared" si="44"/>
        <v>0</v>
      </c>
      <c r="AO538" s="57">
        <f t="shared" si="43"/>
        <v>238</v>
      </c>
      <c r="AP538" s="58">
        <f t="shared" si="40"/>
        <v>0</v>
      </c>
    </row>
    <row r="539" spans="1:42" ht="21.75" customHeight="1" x14ac:dyDescent="0.25">
      <c r="A539" s="49" t="s">
        <v>286</v>
      </c>
      <c r="B539" s="50">
        <v>97.4</v>
      </c>
      <c r="C539" s="51">
        <v>6</v>
      </c>
      <c r="D539" s="52" t="s">
        <v>670</v>
      </c>
      <c r="E539" s="53" t="s">
        <v>963</v>
      </c>
      <c r="F539" s="53" t="s">
        <v>963</v>
      </c>
      <c r="G539" s="51">
        <v>100</v>
      </c>
      <c r="H539" s="51">
        <v>2421</v>
      </c>
      <c r="I539" s="55"/>
      <c r="J539" s="55"/>
      <c r="K539" s="55"/>
      <c r="L539" s="55">
        <v>25</v>
      </c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>
        <v>2</v>
      </c>
      <c r="AA539" s="55"/>
      <c r="AB539" s="55"/>
      <c r="AC539" s="55"/>
      <c r="AD539" s="55">
        <v>20</v>
      </c>
      <c r="AE539" s="55"/>
      <c r="AF539" s="55"/>
      <c r="AG539" s="55"/>
      <c r="AH539" s="55">
        <v>5</v>
      </c>
      <c r="AI539" s="55"/>
      <c r="AJ539" s="55">
        <v>20</v>
      </c>
      <c r="AK539" s="55"/>
      <c r="AL539" s="55"/>
      <c r="AM539" s="55"/>
      <c r="AN539" s="56">
        <f t="shared" si="44"/>
        <v>72</v>
      </c>
      <c r="AO539" s="57">
        <f t="shared" si="43"/>
        <v>34</v>
      </c>
      <c r="AP539" s="58">
        <f t="shared" ref="AP539:AP558" si="45">B539*AO539</f>
        <v>3311.6000000000004</v>
      </c>
    </row>
    <row r="540" spans="1:42" ht="26.25" customHeight="1" x14ac:dyDescent="0.25">
      <c r="A540" s="49" t="s">
        <v>849</v>
      </c>
      <c r="B540" s="50"/>
      <c r="C540" s="51">
        <v>48685</v>
      </c>
      <c r="D540" s="52"/>
      <c r="E540" s="53">
        <v>45094</v>
      </c>
      <c r="F540" s="53">
        <v>45094</v>
      </c>
      <c r="G540" s="53"/>
      <c r="H540" s="51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6">
        <f t="shared" si="44"/>
        <v>0</v>
      </c>
      <c r="AO540" s="57">
        <f t="shared" si="43"/>
        <v>48685</v>
      </c>
      <c r="AP540" s="58">
        <f t="shared" si="45"/>
        <v>0</v>
      </c>
    </row>
    <row r="541" spans="1:42" ht="26.25" customHeight="1" x14ac:dyDescent="0.25">
      <c r="A541" s="49" t="s">
        <v>287</v>
      </c>
      <c r="B541" s="50">
        <v>24.31</v>
      </c>
      <c r="C541" s="51">
        <v>600</v>
      </c>
      <c r="D541" s="52" t="s">
        <v>549</v>
      </c>
      <c r="E541" s="53">
        <v>45251</v>
      </c>
      <c r="F541" s="53">
        <v>45251</v>
      </c>
      <c r="G541" s="51"/>
      <c r="H541" s="51">
        <v>3395</v>
      </c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6">
        <f t="shared" si="44"/>
        <v>0</v>
      </c>
      <c r="AO541" s="57">
        <f t="shared" si="43"/>
        <v>600</v>
      </c>
      <c r="AP541" s="58">
        <f t="shared" si="45"/>
        <v>14586</v>
      </c>
    </row>
    <row r="542" spans="1:42" ht="26.25" customHeight="1" x14ac:dyDescent="0.25">
      <c r="A542" s="49" t="s">
        <v>370</v>
      </c>
      <c r="B542" s="50"/>
      <c r="C542" s="51">
        <v>295</v>
      </c>
      <c r="D542" s="52"/>
      <c r="E542" s="53"/>
      <c r="F542" s="53"/>
      <c r="G542" s="51"/>
      <c r="H542" s="51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6">
        <f t="shared" si="44"/>
        <v>0</v>
      </c>
      <c r="AO542" s="57">
        <v>295</v>
      </c>
      <c r="AP542" s="58">
        <f t="shared" si="45"/>
        <v>0</v>
      </c>
    </row>
    <row r="543" spans="1:42" ht="26.25" customHeight="1" x14ac:dyDescent="0.25">
      <c r="A543" s="49" t="s">
        <v>369</v>
      </c>
      <c r="B543" s="50"/>
      <c r="C543" s="51">
        <v>6634</v>
      </c>
      <c r="D543" s="52"/>
      <c r="E543" s="53"/>
      <c r="F543" s="53"/>
      <c r="G543" s="51"/>
      <c r="H543" s="51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6">
        <f t="shared" si="44"/>
        <v>0</v>
      </c>
      <c r="AO543" s="57">
        <v>6634</v>
      </c>
      <c r="AP543" s="58">
        <f t="shared" si="45"/>
        <v>0</v>
      </c>
    </row>
    <row r="544" spans="1:42" ht="26.25" customHeight="1" x14ac:dyDescent="0.25">
      <c r="A544" s="49" t="s">
        <v>368</v>
      </c>
      <c r="B544" s="50"/>
      <c r="C544" s="51">
        <v>1800</v>
      </c>
      <c r="D544" s="52"/>
      <c r="E544" s="53"/>
      <c r="F544" s="53"/>
      <c r="G544" s="51"/>
      <c r="H544" s="51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6">
        <f t="shared" si="44"/>
        <v>0</v>
      </c>
      <c r="AO544" s="57">
        <v>1800</v>
      </c>
      <c r="AP544" s="58">
        <f t="shared" si="45"/>
        <v>0</v>
      </c>
    </row>
    <row r="545" spans="1:42" ht="26.25" customHeight="1" x14ac:dyDescent="0.25">
      <c r="A545" s="49" t="s">
        <v>288</v>
      </c>
      <c r="B545" s="50">
        <v>26.42</v>
      </c>
      <c r="C545" s="51">
        <v>2400</v>
      </c>
      <c r="D545" s="52" t="s">
        <v>411</v>
      </c>
      <c r="E545" s="53">
        <v>44966</v>
      </c>
      <c r="F545" s="53">
        <v>44966</v>
      </c>
      <c r="G545" s="51"/>
      <c r="H545" s="51">
        <v>3396</v>
      </c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6">
        <f t="shared" si="44"/>
        <v>0</v>
      </c>
      <c r="AO545" s="57">
        <v>2400</v>
      </c>
      <c r="AP545" s="58">
        <f t="shared" si="45"/>
        <v>63408.000000000007</v>
      </c>
    </row>
    <row r="546" spans="1:42" ht="26.25" customHeight="1" x14ac:dyDescent="0.25">
      <c r="A546" s="49" t="s">
        <v>289</v>
      </c>
      <c r="B546" s="50">
        <v>31.8</v>
      </c>
      <c r="C546" s="51">
        <v>6547</v>
      </c>
      <c r="D546" s="52" t="s">
        <v>604</v>
      </c>
      <c r="E546" s="53">
        <v>45251</v>
      </c>
      <c r="F546" s="53">
        <v>45251</v>
      </c>
      <c r="G546" s="51"/>
      <c r="H546" s="51">
        <v>2419</v>
      </c>
      <c r="I546" s="55"/>
      <c r="J546" s="55"/>
      <c r="K546" s="55"/>
      <c r="L546" s="55">
        <v>100</v>
      </c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>
        <v>20</v>
      </c>
      <c r="AD546" s="55">
        <v>100</v>
      </c>
      <c r="AE546" s="55"/>
      <c r="AF546" s="55"/>
      <c r="AG546" s="55"/>
      <c r="AH546" s="55"/>
      <c r="AI546" s="55"/>
      <c r="AJ546" s="55"/>
      <c r="AK546" s="55"/>
      <c r="AL546" s="55"/>
      <c r="AM546" s="55"/>
      <c r="AN546" s="56">
        <f t="shared" si="44"/>
        <v>220</v>
      </c>
      <c r="AO546" s="57">
        <f>C546+G546-AN546</f>
        <v>6327</v>
      </c>
      <c r="AP546" s="58">
        <f t="shared" si="45"/>
        <v>201198.6</v>
      </c>
    </row>
    <row r="547" spans="1:42" ht="26.25" customHeight="1" x14ac:dyDescent="0.25">
      <c r="A547" s="49" t="s">
        <v>290</v>
      </c>
      <c r="B547" s="50">
        <v>26.04</v>
      </c>
      <c r="C547" s="51">
        <v>2090</v>
      </c>
      <c r="D547" s="52" t="s">
        <v>549</v>
      </c>
      <c r="E547" s="53">
        <v>45251</v>
      </c>
      <c r="F547" s="53">
        <v>45251</v>
      </c>
      <c r="G547" s="51"/>
      <c r="H547" s="51">
        <v>9353</v>
      </c>
      <c r="I547" s="55"/>
      <c r="J547" s="55"/>
      <c r="K547" s="55"/>
      <c r="L547" s="55">
        <v>20</v>
      </c>
      <c r="M547" s="55"/>
      <c r="N547" s="55"/>
      <c r="O547" s="55"/>
      <c r="P547" s="55">
        <v>100</v>
      </c>
      <c r="Q547" s="55"/>
      <c r="R547" s="55"/>
      <c r="S547" s="55"/>
      <c r="T547" s="55"/>
      <c r="U547" s="55"/>
      <c r="V547" s="55"/>
      <c r="W547" s="55">
        <v>50</v>
      </c>
      <c r="X547" s="55"/>
      <c r="Y547" s="55"/>
      <c r="Z547" s="55">
        <v>30</v>
      </c>
      <c r="AA547" s="55"/>
      <c r="AB547" s="55"/>
      <c r="AC547" s="55">
        <v>30</v>
      </c>
      <c r="AD547" s="55">
        <v>100</v>
      </c>
      <c r="AE547" s="55"/>
      <c r="AF547" s="55"/>
      <c r="AG547" s="55"/>
      <c r="AH547" s="55"/>
      <c r="AI547" s="55"/>
      <c r="AJ547" s="55"/>
      <c r="AK547" s="55"/>
      <c r="AL547" s="55"/>
      <c r="AM547" s="55"/>
      <c r="AN547" s="56">
        <f t="shared" si="44"/>
        <v>330</v>
      </c>
      <c r="AO547" s="57">
        <f>C547+G547-AN547</f>
        <v>1760</v>
      </c>
      <c r="AP547" s="58">
        <f t="shared" si="45"/>
        <v>45830.400000000001</v>
      </c>
    </row>
    <row r="548" spans="1:42" ht="26.25" customHeight="1" x14ac:dyDescent="0.25">
      <c r="A548" s="49" t="s">
        <v>852</v>
      </c>
      <c r="B548" s="50">
        <v>13450</v>
      </c>
      <c r="C548" s="51">
        <v>1</v>
      </c>
      <c r="D548" s="52" t="s">
        <v>628</v>
      </c>
      <c r="E548" s="53">
        <v>45089</v>
      </c>
      <c r="F548" s="53">
        <v>45089</v>
      </c>
      <c r="G548" s="51"/>
      <c r="H548" s="51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6">
        <f t="shared" si="44"/>
        <v>0</v>
      </c>
      <c r="AO548" s="57">
        <f>C548+G548-AN548</f>
        <v>1</v>
      </c>
      <c r="AP548" s="58">
        <f t="shared" si="45"/>
        <v>13450</v>
      </c>
    </row>
    <row r="549" spans="1:42" ht="26.25" customHeight="1" x14ac:dyDescent="0.25">
      <c r="A549" s="49" t="s">
        <v>291</v>
      </c>
      <c r="B549" s="50">
        <v>1102</v>
      </c>
      <c r="C549" s="51">
        <v>0</v>
      </c>
      <c r="D549" s="52" t="s">
        <v>644</v>
      </c>
      <c r="E549" s="53">
        <v>45195</v>
      </c>
      <c r="F549" s="53">
        <v>45195</v>
      </c>
      <c r="G549" s="51">
        <v>2</v>
      </c>
      <c r="H549" s="51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>
        <v>1</v>
      </c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6">
        <f t="shared" si="44"/>
        <v>1</v>
      </c>
      <c r="AO549" s="57">
        <v>3</v>
      </c>
      <c r="AP549" s="58">
        <f t="shared" si="45"/>
        <v>3306</v>
      </c>
    </row>
    <row r="550" spans="1:42" ht="26.25" customHeight="1" x14ac:dyDescent="0.25">
      <c r="A550" s="49" t="s">
        <v>292</v>
      </c>
      <c r="B550" s="50">
        <v>1102</v>
      </c>
      <c r="C550" s="51">
        <v>14</v>
      </c>
      <c r="D550" s="52" t="s">
        <v>644</v>
      </c>
      <c r="E550" s="53">
        <v>45195</v>
      </c>
      <c r="F550" s="53">
        <v>45195</v>
      </c>
      <c r="G550" s="51"/>
      <c r="H550" s="51"/>
      <c r="I550" s="55"/>
      <c r="J550" s="55"/>
      <c r="K550" s="55"/>
      <c r="L550" s="55"/>
      <c r="M550" s="55"/>
      <c r="N550" s="55"/>
      <c r="O550" s="55"/>
      <c r="P550" s="55">
        <v>1</v>
      </c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>
        <v>2</v>
      </c>
      <c r="AD550" s="55"/>
      <c r="AE550" s="55"/>
      <c r="AF550" s="55"/>
      <c r="AG550" s="55"/>
      <c r="AH550" s="55">
        <v>2</v>
      </c>
      <c r="AI550" s="55"/>
      <c r="AJ550" s="55"/>
      <c r="AK550" s="55"/>
      <c r="AL550" s="55"/>
      <c r="AM550" s="55"/>
      <c r="AN550" s="56">
        <f t="shared" si="44"/>
        <v>5</v>
      </c>
      <c r="AO550" s="57">
        <v>4</v>
      </c>
      <c r="AP550" s="58">
        <f t="shared" si="45"/>
        <v>4408</v>
      </c>
    </row>
    <row r="551" spans="1:42" ht="26.25" customHeight="1" x14ac:dyDescent="0.25">
      <c r="A551" s="61" t="s">
        <v>538</v>
      </c>
      <c r="B551" s="55"/>
      <c r="C551" s="51">
        <v>0</v>
      </c>
      <c r="D551" s="79" t="s">
        <v>466</v>
      </c>
      <c r="E551" s="53">
        <v>44749</v>
      </c>
      <c r="F551" s="53">
        <v>44749</v>
      </c>
      <c r="G551" s="69"/>
      <c r="H551" s="69"/>
      <c r="I551" s="69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6">
        <f t="shared" si="44"/>
        <v>0</v>
      </c>
      <c r="AO551" s="57">
        <f t="shared" ref="AO551:AO558" si="46">C551+G551-AN551</f>
        <v>0</v>
      </c>
      <c r="AP551" s="58">
        <f t="shared" si="45"/>
        <v>0</v>
      </c>
    </row>
    <row r="552" spans="1:42" ht="26.25" customHeight="1" x14ac:dyDescent="0.25">
      <c r="A552" s="49" t="s">
        <v>901</v>
      </c>
      <c r="B552" s="50">
        <v>3850</v>
      </c>
      <c r="C552" s="51">
        <v>7</v>
      </c>
      <c r="D552" s="52" t="s">
        <v>628</v>
      </c>
      <c r="E552" s="53">
        <v>45212</v>
      </c>
      <c r="F552" s="53">
        <v>45212</v>
      </c>
      <c r="G552" s="51"/>
      <c r="H552" s="51">
        <v>1802</v>
      </c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>
        <v>1</v>
      </c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6">
        <f t="shared" si="44"/>
        <v>1</v>
      </c>
      <c r="AO552" s="57">
        <f t="shared" si="46"/>
        <v>6</v>
      </c>
      <c r="AP552" s="58">
        <f t="shared" si="45"/>
        <v>23100</v>
      </c>
    </row>
    <row r="553" spans="1:42" s="5" customFormat="1" ht="23.25" customHeight="1" x14ac:dyDescent="0.3">
      <c r="A553" s="67" t="s">
        <v>498</v>
      </c>
      <c r="B553" s="50"/>
      <c r="C553" s="51">
        <v>630</v>
      </c>
      <c r="D553" s="52" t="s">
        <v>484</v>
      </c>
      <c r="E553" s="53">
        <v>44963</v>
      </c>
      <c r="F553" s="53">
        <v>44963</v>
      </c>
      <c r="G553" s="78"/>
      <c r="H553" s="78"/>
      <c r="I553" s="55"/>
      <c r="J553" s="55"/>
      <c r="K553" s="55"/>
      <c r="L553" s="55">
        <v>30</v>
      </c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>
        <v>15</v>
      </c>
      <c r="AA553" s="55"/>
      <c r="AB553" s="55"/>
      <c r="AC553" s="55">
        <v>15</v>
      </c>
      <c r="AD553" s="55"/>
      <c r="AE553" s="55"/>
      <c r="AF553" s="55"/>
      <c r="AG553" s="55"/>
      <c r="AH553" s="55">
        <v>15</v>
      </c>
      <c r="AI553" s="55"/>
      <c r="AJ553" s="55"/>
      <c r="AK553" s="55"/>
      <c r="AL553" s="55"/>
      <c r="AM553" s="55"/>
      <c r="AN553" s="56">
        <f t="shared" si="44"/>
        <v>75</v>
      </c>
      <c r="AO553" s="57">
        <f t="shared" si="46"/>
        <v>555</v>
      </c>
      <c r="AP553" s="58">
        <f t="shared" si="45"/>
        <v>0</v>
      </c>
    </row>
    <row r="554" spans="1:42" ht="26.25" customHeight="1" x14ac:dyDescent="0.25">
      <c r="A554" s="49" t="s">
        <v>841</v>
      </c>
      <c r="B554" s="50">
        <v>21.24</v>
      </c>
      <c r="C554" s="51">
        <v>0</v>
      </c>
      <c r="D554" s="52" t="s">
        <v>411</v>
      </c>
      <c r="E554" s="53">
        <v>45211</v>
      </c>
      <c r="F554" s="53">
        <v>45211</v>
      </c>
      <c r="G554" s="51"/>
      <c r="H554" s="51">
        <v>9950</v>
      </c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6">
        <f t="shared" ref="AN554:AN556" si="47">I554+J554+K554+L554+M554+N554+O554+P554+Q554+R554+S554+T554+U554+V554+W554+X554+Y554+Z554+AA554+AB554+AC554+AD554+AE554+AF554+AG554+AH554+AI554+AJ554+AK554+AL554+AM554</f>
        <v>0</v>
      </c>
      <c r="AO554" s="57">
        <f t="shared" si="46"/>
        <v>0</v>
      </c>
      <c r="AP554" s="58">
        <f t="shared" si="45"/>
        <v>0</v>
      </c>
    </row>
    <row r="555" spans="1:42" ht="21.75" customHeight="1" x14ac:dyDescent="0.25">
      <c r="A555" s="49" t="s">
        <v>746</v>
      </c>
      <c r="B555" s="50"/>
      <c r="C555" s="51">
        <v>75</v>
      </c>
      <c r="D555" s="52" t="s">
        <v>411</v>
      </c>
      <c r="E555" s="53">
        <v>45148</v>
      </c>
      <c r="F555" s="53">
        <v>45148</v>
      </c>
      <c r="G555" s="51"/>
      <c r="H555" s="51">
        <v>9951</v>
      </c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6">
        <f t="shared" si="47"/>
        <v>0</v>
      </c>
      <c r="AO555" s="57">
        <f t="shared" si="46"/>
        <v>75</v>
      </c>
      <c r="AP555" s="58">
        <f t="shared" si="45"/>
        <v>0</v>
      </c>
    </row>
    <row r="556" spans="1:42" ht="21.75" customHeight="1" x14ac:dyDescent="0.25">
      <c r="A556" s="49" t="s">
        <v>752</v>
      </c>
      <c r="B556" s="50">
        <v>1692.31</v>
      </c>
      <c r="C556" s="51">
        <v>1</v>
      </c>
      <c r="D556" s="52" t="s">
        <v>753</v>
      </c>
      <c r="E556" s="53">
        <v>45147</v>
      </c>
      <c r="F556" s="53">
        <v>45147</v>
      </c>
      <c r="G556" s="51"/>
      <c r="H556" s="51">
        <v>9952</v>
      </c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6">
        <f t="shared" si="47"/>
        <v>0</v>
      </c>
      <c r="AO556" s="57">
        <f t="shared" si="46"/>
        <v>1</v>
      </c>
      <c r="AP556" s="58">
        <f t="shared" si="45"/>
        <v>1692.31</v>
      </c>
    </row>
    <row r="557" spans="1:42" ht="26.25" customHeight="1" x14ac:dyDescent="0.25">
      <c r="A557" s="49" t="s">
        <v>833</v>
      </c>
      <c r="B557" s="50">
        <v>22.8</v>
      </c>
      <c r="C557" s="51">
        <v>0</v>
      </c>
      <c r="D557" s="52" t="s">
        <v>514</v>
      </c>
      <c r="E557" s="53">
        <v>45211</v>
      </c>
      <c r="F557" s="53">
        <v>45211</v>
      </c>
      <c r="G557" s="51">
        <v>11</v>
      </c>
      <c r="H557" s="51">
        <v>9705</v>
      </c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>
        <v>11</v>
      </c>
      <c r="AI557" s="55"/>
      <c r="AJ557" s="55"/>
      <c r="AK557" s="55"/>
      <c r="AL557" s="55"/>
      <c r="AM557" s="55"/>
      <c r="AN557" s="56">
        <v>11</v>
      </c>
      <c r="AO557" s="57">
        <f t="shared" si="46"/>
        <v>0</v>
      </c>
      <c r="AP557" s="58">
        <f t="shared" si="45"/>
        <v>0</v>
      </c>
    </row>
    <row r="558" spans="1:42" ht="26.25" customHeight="1" x14ac:dyDescent="0.25">
      <c r="A558" s="49" t="s">
        <v>834</v>
      </c>
      <c r="B558" s="50">
        <v>11.7</v>
      </c>
      <c r="C558" s="51">
        <v>360</v>
      </c>
      <c r="D558" s="52" t="s">
        <v>411</v>
      </c>
      <c r="E558" s="53">
        <v>45093</v>
      </c>
      <c r="F558" s="53">
        <v>45093</v>
      </c>
      <c r="G558" s="51"/>
      <c r="H558" s="51">
        <v>9880</v>
      </c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6">
        <f t="shared" ref="AN558:AN589" si="48">I558+J558+K558+L558+M558+N558+O558+P558+Q558+R558+S558+T558+U558+V558+W558+X558+Y558+Z558+AA558+AB558+AC558+AD558+AE558+AF558+AG558+AH558+AI558+AJ558+AK558+AL558+AM558</f>
        <v>0</v>
      </c>
      <c r="AO558" s="57">
        <f t="shared" si="46"/>
        <v>360</v>
      </c>
      <c r="AP558" s="58">
        <f t="shared" si="45"/>
        <v>4212</v>
      </c>
    </row>
    <row r="559" spans="1:42" ht="26.25" customHeight="1" x14ac:dyDescent="0.25">
      <c r="A559" s="49" t="s">
        <v>293</v>
      </c>
      <c r="B559" s="50">
        <v>2980</v>
      </c>
      <c r="C559" s="51">
        <v>49</v>
      </c>
      <c r="D559" s="52" t="s">
        <v>872</v>
      </c>
      <c r="E559" s="53">
        <v>45198</v>
      </c>
      <c r="F559" s="53">
        <v>45198</v>
      </c>
      <c r="G559" s="51"/>
      <c r="H559" s="51"/>
      <c r="I559" s="55"/>
      <c r="J559" s="55"/>
      <c r="K559" s="55"/>
      <c r="L559" s="55"/>
      <c r="M559" s="55"/>
      <c r="N559" s="55"/>
      <c r="O559" s="55">
        <v>8</v>
      </c>
      <c r="P559" s="55">
        <v>4</v>
      </c>
      <c r="Q559" s="55"/>
      <c r="R559" s="55"/>
      <c r="S559" s="55"/>
      <c r="T559" s="55"/>
      <c r="U559" s="55"/>
      <c r="V559" s="55">
        <v>5</v>
      </c>
      <c r="W559" s="55"/>
      <c r="X559" s="55"/>
      <c r="Y559" s="55"/>
      <c r="Z559" s="55"/>
      <c r="AA559" s="55"/>
      <c r="AB559" s="55"/>
      <c r="AC559" s="55">
        <v>4</v>
      </c>
      <c r="AD559" s="55">
        <v>4</v>
      </c>
      <c r="AE559" s="55"/>
      <c r="AF559" s="55"/>
      <c r="AG559" s="55"/>
      <c r="AH559" s="55"/>
      <c r="AI559" s="55"/>
      <c r="AJ559" s="55">
        <v>3</v>
      </c>
      <c r="AK559" s="55"/>
      <c r="AL559" s="55"/>
      <c r="AM559" s="55"/>
      <c r="AN559" s="56">
        <f t="shared" si="48"/>
        <v>28</v>
      </c>
      <c r="AO559" s="57">
        <v>15</v>
      </c>
      <c r="AP559" s="58"/>
    </row>
    <row r="560" spans="1:42" ht="26.25" customHeight="1" x14ac:dyDescent="0.25">
      <c r="A560" s="49" t="s">
        <v>838</v>
      </c>
      <c r="B560" s="50">
        <v>3200</v>
      </c>
      <c r="C560" s="51">
        <v>36</v>
      </c>
      <c r="D560" s="52" t="s">
        <v>832</v>
      </c>
      <c r="E560" s="53">
        <v>45159</v>
      </c>
      <c r="F560" s="53">
        <v>45159</v>
      </c>
      <c r="G560" s="51"/>
      <c r="H560" s="51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6">
        <f t="shared" si="48"/>
        <v>0</v>
      </c>
      <c r="AO560" s="57">
        <f t="shared" ref="AO560:AO565" si="49">C560+G560-AN560</f>
        <v>36</v>
      </c>
      <c r="AP560" s="58">
        <f t="shared" ref="AP560:AP591" si="50">B560*AO560</f>
        <v>115200</v>
      </c>
    </row>
    <row r="561" spans="1:42" ht="26.25" customHeight="1" x14ac:dyDescent="0.25">
      <c r="A561" s="49" t="s">
        <v>522</v>
      </c>
      <c r="B561" s="50"/>
      <c r="C561" s="51">
        <v>22</v>
      </c>
      <c r="D561" s="52"/>
      <c r="E561" s="53"/>
      <c r="F561" s="53"/>
      <c r="G561" s="51"/>
      <c r="H561" s="51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6">
        <f t="shared" si="48"/>
        <v>0</v>
      </c>
      <c r="AO561" s="57">
        <f t="shared" si="49"/>
        <v>22</v>
      </c>
      <c r="AP561" s="58">
        <f t="shared" si="50"/>
        <v>0</v>
      </c>
    </row>
    <row r="562" spans="1:42" ht="26.25" customHeight="1" x14ac:dyDescent="0.25">
      <c r="A562" s="61" t="s">
        <v>294</v>
      </c>
      <c r="B562" s="50">
        <v>318</v>
      </c>
      <c r="C562" s="51">
        <v>322</v>
      </c>
      <c r="D562" s="52" t="s">
        <v>627</v>
      </c>
      <c r="E562" s="53">
        <v>44979</v>
      </c>
      <c r="F562" s="53">
        <v>44979</v>
      </c>
      <c r="G562" s="83"/>
      <c r="H562" s="51">
        <v>203</v>
      </c>
      <c r="I562" s="55"/>
      <c r="J562" s="55"/>
      <c r="K562" s="55"/>
      <c r="L562" s="55">
        <v>4</v>
      </c>
      <c r="M562" s="55"/>
      <c r="N562" s="55"/>
      <c r="O562" s="55"/>
      <c r="P562" s="55"/>
      <c r="Q562" s="55"/>
      <c r="R562" s="55"/>
      <c r="S562" s="55">
        <v>6</v>
      </c>
      <c r="T562" s="55"/>
      <c r="U562" s="55"/>
      <c r="V562" s="55"/>
      <c r="W562" s="55"/>
      <c r="X562" s="55"/>
      <c r="Y562" s="55"/>
      <c r="Z562" s="55">
        <v>2</v>
      </c>
      <c r="AA562" s="55"/>
      <c r="AB562" s="55"/>
      <c r="AC562" s="55">
        <v>4</v>
      </c>
      <c r="AD562" s="55"/>
      <c r="AE562" s="55"/>
      <c r="AF562" s="55"/>
      <c r="AG562" s="55"/>
      <c r="AH562" s="55">
        <v>4</v>
      </c>
      <c r="AI562" s="55"/>
      <c r="AJ562" s="55">
        <v>4</v>
      </c>
      <c r="AK562" s="55"/>
      <c r="AL562" s="55"/>
      <c r="AM562" s="55"/>
      <c r="AN562" s="56">
        <f t="shared" si="48"/>
        <v>24</v>
      </c>
      <c r="AO562" s="57">
        <f t="shared" si="49"/>
        <v>298</v>
      </c>
      <c r="AP562" s="58">
        <f t="shared" si="50"/>
        <v>94764</v>
      </c>
    </row>
    <row r="563" spans="1:42" ht="26.25" customHeight="1" x14ac:dyDescent="0.25">
      <c r="A563" s="59" t="s">
        <v>523</v>
      </c>
      <c r="B563" s="50"/>
      <c r="C563" s="51">
        <v>0</v>
      </c>
      <c r="D563" s="52"/>
      <c r="E563" s="53"/>
      <c r="F563" s="53"/>
      <c r="G563" s="51"/>
      <c r="H563" s="51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6">
        <f t="shared" si="48"/>
        <v>0</v>
      </c>
      <c r="AO563" s="57">
        <f t="shared" si="49"/>
        <v>0</v>
      </c>
      <c r="AP563" s="58">
        <f t="shared" si="50"/>
        <v>0</v>
      </c>
    </row>
    <row r="564" spans="1:42" ht="26.25" customHeight="1" x14ac:dyDescent="0.25">
      <c r="A564" s="49" t="s">
        <v>295</v>
      </c>
      <c r="B564" s="50">
        <v>126</v>
      </c>
      <c r="C564" s="51">
        <v>1932</v>
      </c>
      <c r="D564" s="52" t="s">
        <v>763</v>
      </c>
      <c r="E564" s="53">
        <v>45251</v>
      </c>
      <c r="F564" s="53">
        <v>45251</v>
      </c>
      <c r="G564" s="54"/>
      <c r="H564" s="51">
        <v>9139</v>
      </c>
      <c r="I564" s="55">
        <v>37</v>
      </c>
      <c r="J564" s="55"/>
      <c r="K564" s="55"/>
      <c r="L564" s="55">
        <v>54</v>
      </c>
      <c r="M564" s="55">
        <v>5</v>
      </c>
      <c r="N564" s="55"/>
      <c r="O564" s="55">
        <v>30</v>
      </c>
      <c r="P564" s="55">
        <v>31</v>
      </c>
      <c r="Q564" s="55"/>
      <c r="R564" s="55"/>
      <c r="S564" s="55">
        <v>61</v>
      </c>
      <c r="T564" s="55">
        <v>7</v>
      </c>
      <c r="U564" s="55"/>
      <c r="V564" s="55">
        <v>30</v>
      </c>
      <c r="W564" s="55">
        <v>38</v>
      </c>
      <c r="X564" s="55"/>
      <c r="Y564" s="55"/>
      <c r="Z564" s="55">
        <v>62</v>
      </c>
      <c r="AA564" s="55">
        <v>9</v>
      </c>
      <c r="AB564" s="55"/>
      <c r="AC564" s="55">
        <v>40</v>
      </c>
      <c r="AD564" s="55">
        <v>6</v>
      </c>
      <c r="AE564" s="55"/>
      <c r="AF564" s="55"/>
      <c r="AG564" s="55"/>
      <c r="AH564" s="55">
        <v>15</v>
      </c>
      <c r="AI564" s="55"/>
      <c r="AJ564" s="55">
        <v>3</v>
      </c>
      <c r="AK564" s="55"/>
      <c r="AL564" s="55"/>
      <c r="AM564" s="55"/>
      <c r="AN564" s="56">
        <f t="shared" si="48"/>
        <v>428</v>
      </c>
      <c r="AO564" s="57">
        <f t="shared" si="49"/>
        <v>1504</v>
      </c>
      <c r="AP564" s="58">
        <f t="shared" si="50"/>
        <v>189504</v>
      </c>
    </row>
    <row r="565" spans="1:42" ht="26.25" customHeight="1" x14ac:dyDescent="0.25">
      <c r="A565" s="59" t="s">
        <v>296</v>
      </c>
      <c r="B565" s="50"/>
      <c r="C565" s="51">
        <v>0</v>
      </c>
      <c r="D565" s="52"/>
      <c r="E565" s="53"/>
      <c r="F565" s="53"/>
      <c r="G565" s="51"/>
      <c r="H565" s="51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6">
        <f t="shared" si="48"/>
        <v>0</v>
      </c>
      <c r="AO565" s="57">
        <f t="shared" si="49"/>
        <v>0</v>
      </c>
      <c r="AP565" s="58">
        <f t="shared" si="50"/>
        <v>0</v>
      </c>
    </row>
    <row r="566" spans="1:42" ht="26.25" customHeight="1" x14ac:dyDescent="0.25">
      <c r="A566" s="59" t="s">
        <v>840</v>
      </c>
      <c r="B566" s="50">
        <v>690</v>
      </c>
      <c r="C566" s="51">
        <v>479</v>
      </c>
      <c r="D566" s="52" t="s">
        <v>694</v>
      </c>
      <c r="E566" s="53">
        <v>45131</v>
      </c>
      <c r="F566" s="53">
        <v>45131</v>
      </c>
      <c r="G566" s="51"/>
      <c r="H566" s="51">
        <v>1709</v>
      </c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6">
        <f t="shared" si="48"/>
        <v>0</v>
      </c>
      <c r="AO566" s="57">
        <v>0</v>
      </c>
      <c r="AP566" s="58">
        <f t="shared" si="50"/>
        <v>0</v>
      </c>
    </row>
    <row r="567" spans="1:42" ht="26.25" customHeight="1" x14ac:dyDescent="0.25">
      <c r="A567" s="59" t="s">
        <v>297</v>
      </c>
      <c r="B567" s="50"/>
      <c r="C567" s="51">
        <v>0</v>
      </c>
      <c r="D567" s="52"/>
      <c r="E567" s="53"/>
      <c r="F567" s="53"/>
      <c r="G567" s="51"/>
      <c r="H567" s="51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6">
        <f t="shared" si="48"/>
        <v>0</v>
      </c>
      <c r="AO567" s="57">
        <f t="shared" ref="AO567:AO585" si="51">C567+G567-AN567</f>
        <v>0</v>
      </c>
      <c r="AP567" s="58">
        <f t="shared" si="50"/>
        <v>0</v>
      </c>
    </row>
    <row r="568" spans="1:42" ht="26.25" customHeight="1" x14ac:dyDescent="0.25">
      <c r="A568" s="49" t="s">
        <v>298</v>
      </c>
      <c r="B568" s="50">
        <v>550</v>
      </c>
      <c r="C568" s="51">
        <v>210</v>
      </c>
      <c r="D568" s="52"/>
      <c r="E568" s="53"/>
      <c r="F568" s="53"/>
      <c r="G568" s="51">
        <v>175</v>
      </c>
      <c r="H568" s="51"/>
      <c r="I568" s="55"/>
      <c r="J568" s="55"/>
      <c r="K568" s="55"/>
      <c r="L568" s="55"/>
      <c r="M568" s="55"/>
      <c r="N568" s="55"/>
      <c r="O568" s="55">
        <v>5</v>
      </c>
      <c r="P568" s="55"/>
      <c r="Q568" s="55"/>
      <c r="R568" s="55"/>
      <c r="S568" s="55">
        <v>5</v>
      </c>
      <c r="T568" s="55"/>
      <c r="U568" s="55"/>
      <c r="V568" s="55"/>
      <c r="W568" s="55"/>
      <c r="X568" s="55"/>
      <c r="Y568" s="55"/>
      <c r="Z568" s="55"/>
      <c r="AA568" s="55"/>
      <c r="AB568" s="55"/>
      <c r="AC568" s="55">
        <v>5</v>
      </c>
      <c r="AD568" s="55"/>
      <c r="AE568" s="55"/>
      <c r="AF568" s="55"/>
      <c r="AG568" s="55"/>
      <c r="AH568" s="55">
        <v>5</v>
      </c>
      <c r="AI568" s="55"/>
      <c r="AJ568" s="55">
        <v>5</v>
      </c>
      <c r="AK568" s="55"/>
      <c r="AL568" s="55"/>
      <c r="AM568" s="55"/>
      <c r="AN568" s="56">
        <f t="shared" si="48"/>
        <v>25</v>
      </c>
      <c r="AO568" s="57">
        <f t="shared" si="51"/>
        <v>360</v>
      </c>
      <c r="AP568" s="58">
        <f t="shared" si="50"/>
        <v>198000</v>
      </c>
    </row>
    <row r="569" spans="1:42" ht="20.25" customHeight="1" x14ac:dyDescent="0.25">
      <c r="A569" s="49" t="s">
        <v>839</v>
      </c>
      <c r="B569" s="50"/>
      <c r="C569" s="51">
        <v>23</v>
      </c>
      <c r="D569" s="52" t="s">
        <v>452</v>
      </c>
      <c r="E569" s="53">
        <v>44726</v>
      </c>
      <c r="F569" s="53">
        <v>44726</v>
      </c>
      <c r="G569" s="51"/>
      <c r="H569" s="51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6">
        <f t="shared" si="48"/>
        <v>0</v>
      </c>
      <c r="AO569" s="57">
        <f t="shared" si="51"/>
        <v>23</v>
      </c>
      <c r="AP569" s="58">
        <f t="shared" si="50"/>
        <v>0</v>
      </c>
    </row>
    <row r="570" spans="1:42" ht="21.75" customHeight="1" x14ac:dyDescent="0.25">
      <c r="A570" s="49" t="s">
        <v>387</v>
      </c>
      <c r="B570" s="50"/>
      <c r="C570" s="51">
        <v>0</v>
      </c>
      <c r="D570" s="52"/>
      <c r="E570" s="53"/>
      <c r="F570" s="53"/>
      <c r="G570" s="51"/>
      <c r="H570" s="51"/>
      <c r="I570" s="55"/>
      <c r="J570" s="55"/>
      <c r="K570" s="55"/>
      <c r="L570" s="55">
        <v>5</v>
      </c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6">
        <f t="shared" si="48"/>
        <v>5</v>
      </c>
      <c r="AO570" s="57">
        <f t="shared" si="51"/>
        <v>-5</v>
      </c>
      <c r="AP570" s="58">
        <f t="shared" si="50"/>
        <v>0</v>
      </c>
    </row>
    <row r="571" spans="1:42" s="5" customFormat="1" ht="19.5" customHeight="1" x14ac:dyDescent="0.3">
      <c r="A571" s="49" t="s">
        <v>299</v>
      </c>
      <c r="B571" s="50">
        <v>2.27</v>
      </c>
      <c r="C571" s="51">
        <v>2950</v>
      </c>
      <c r="D571" s="52" t="s">
        <v>411</v>
      </c>
      <c r="E571" s="53" t="s">
        <v>907</v>
      </c>
      <c r="F571" s="53" t="s">
        <v>907</v>
      </c>
      <c r="G571" s="54"/>
      <c r="H571" s="51">
        <v>9928</v>
      </c>
      <c r="I571" s="55">
        <v>100</v>
      </c>
      <c r="J571" s="55"/>
      <c r="K571" s="55"/>
      <c r="L571" s="55">
        <v>50</v>
      </c>
      <c r="M571" s="55">
        <v>50</v>
      </c>
      <c r="N571" s="55"/>
      <c r="O571" s="55"/>
      <c r="P571" s="55"/>
      <c r="Q571" s="55"/>
      <c r="R571" s="55"/>
      <c r="S571" s="55">
        <v>50</v>
      </c>
      <c r="T571" s="55"/>
      <c r="U571" s="55"/>
      <c r="V571" s="55">
        <v>150</v>
      </c>
      <c r="W571" s="55">
        <v>100</v>
      </c>
      <c r="X571" s="55"/>
      <c r="Y571" s="55"/>
      <c r="Z571" s="55">
        <v>100</v>
      </c>
      <c r="AA571" s="55"/>
      <c r="AB571" s="55"/>
      <c r="AC571" s="55">
        <v>150</v>
      </c>
      <c r="AD571" s="55">
        <v>50</v>
      </c>
      <c r="AE571" s="55"/>
      <c r="AF571" s="55"/>
      <c r="AG571" s="55"/>
      <c r="AH571" s="55"/>
      <c r="AI571" s="55"/>
      <c r="AJ571" s="55">
        <v>100</v>
      </c>
      <c r="AK571" s="55"/>
      <c r="AL571" s="55"/>
      <c r="AM571" s="55"/>
      <c r="AN571" s="56">
        <f t="shared" si="48"/>
        <v>900</v>
      </c>
      <c r="AO571" s="57">
        <f t="shared" si="51"/>
        <v>2050</v>
      </c>
      <c r="AP571" s="58">
        <f t="shared" si="50"/>
        <v>4653.5</v>
      </c>
    </row>
    <row r="572" spans="1:42" ht="26.25" customHeight="1" x14ac:dyDescent="0.25">
      <c r="A572" s="49" t="s">
        <v>300</v>
      </c>
      <c r="B572" s="50">
        <v>16.78</v>
      </c>
      <c r="C572" s="51">
        <v>2951</v>
      </c>
      <c r="D572" s="52" t="s">
        <v>411</v>
      </c>
      <c r="E572" s="53">
        <v>45251</v>
      </c>
      <c r="F572" s="53">
        <v>45251</v>
      </c>
      <c r="G572" s="51"/>
      <c r="H572" s="51">
        <v>2432</v>
      </c>
      <c r="I572" s="55">
        <v>25</v>
      </c>
      <c r="J572" s="55"/>
      <c r="K572" s="55"/>
      <c r="L572" s="55"/>
      <c r="M572" s="55">
        <v>25</v>
      </c>
      <c r="N572" s="55"/>
      <c r="O572" s="55"/>
      <c r="P572" s="55"/>
      <c r="Q572" s="55"/>
      <c r="R572" s="55"/>
      <c r="S572" s="55"/>
      <c r="T572" s="55">
        <v>50</v>
      </c>
      <c r="U572" s="55"/>
      <c r="V572" s="55"/>
      <c r="W572" s="55">
        <v>30</v>
      </c>
      <c r="X572" s="55"/>
      <c r="Y572" s="55"/>
      <c r="Z572" s="55">
        <v>30</v>
      </c>
      <c r="AA572" s="55"/>
      <c r="AB572" s="55"/>
      <c r="AC572" s="55"/>
      <c r="AD572" s="55">
        <v>50</v>
      </c>
      <c r="AE572" s="55"/>
      <c r="AF572" s="55"/>
      <c r="AG572" s="55"/>
      <c r="AH572" s="55"/>
      <c r="AI572" s="55"/>
      <c r="AJ572" s="55"/>
      <c r="AK572" s="55"/>
      <c r="AL572" s="55"/>
      <c r="AM572" s="55"/>
      <c r="AN572" s="56">
        <f t="shared" si="48"/>
        <v>210</v>
      </c>
      <c r="AO572" s="57">
        <f t="shared" si="51"/>
        <v>2741</v>
      </c>
      <c r="AP572" s="58">
        <f t="shared" si="50"/>
        <v>45993.98</v>
      </c>
    </row>
    <row r="573" spans="1:42" ht="26.25" customHeight="1" x14ac:dyDescent="0.25">
      <c r="A573" s="49" t="s">
        <v>620</v>
      </c>
      <c r="B573" s="50"/>
      <c r="C573" s="51">
        <v>300</v>
      </c>
      <c r="D573" s="52"/>
      <c r="E573" s="53"/>
      <c r="F573" s="53"/>
      <c r="G573" s="51"/>
      <c r="H573" s="51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6">
        <f t="shared" si="48"/>
        <v>0</v>
      </c>
      <c r="AO573" s="57">
        <f t="shared" si="51"/>
        <v>300</v>
      </c>
      <c r="AP573" s="58">
        <f t="shared" si="50"/>
        <v>0</v>
      </c>
    </row>
    <row r="574" spans="1:42" ht="26.25" customHeight="1" x14ac:dyDescent="0.25">
      <c r="A574" s="49" t="s">
        <v>301</v>
      </c>
      <c r="B574" s="50">
        <v>280</v>
      </c>
      <c r="C574" s="51">
        <v>1090</v>
      </c>
      <c r="D574" s="52" t="s">
        <v>698</v>
      </c>
      <c r="E574" s="53">
        <v>45251</v>
      </c>
      <c r="F574" s="53">
        <v>45251</v>
      </c>
      <c r="G574" s="51"/>
      <c r="H574" s="51">
        <v>10338</v>
      </c>
      <c r="I574" s="55">
        <v>25</v>
      </c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>
        <v>50</v>
      </c>
      <c r="U574" s="55"/>
      <c r="V574" s="55"/>
      <c r="W574" s="55"/>
      <c r="X574" s="55"/>
      <c r="Y574" s="55"/>
      <c r="Z574" s="55"/>
      <c r="AA574" s="55"/>
      <c r="AB574" s="55"/>
      <c r="AC574" s="55"/>
      <c r="AD574" s="55">
        <v>40</v>
      </c>
      <c r="AE574" s="55"/>
      <c r="AF574" s="55"/>
      <c r="AG574" s="55"/>
      <c r="AH574" s="55"/>
      <c r="AI574" s="55"/>
      <c r="AJ574" s="55">
        <v>20</v>
      </c>
      <c r="AK574" s="55"/>
      <c r="AL574" s="55"/>
      <c r="AM574" s="55"/>
      <c r="AN574" s="56">
        <f t="shared" si="48"/>
        <v>135</v>
      </c>
      <c r="AO574" s="57">
        <f t="shared" si="51"/>
        <v>955</v>
      </c>
      <c r="AP574" s="58">
        <f t="shared" si="50"/>
        <v>267400</v>
      </c>
    </row>
    <row r="575" spans="1:42" ht="21.75" customHeight="1" x14ac:dyDescent="0.25">
      <c r="A575" s="49" t="s">
        <v>302</v>
      </c>
      <c r="B575" s="50"/>
      <c r="C575" s="51">
        <v>4000</v>
      </c>
      <c r="D575" s="52"/>
      <c r="E575" s="53"/>
      <c r="F575" s="53"/>
      <c r="G575" s="51"/>
      <c r="H575" s="51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6">
        <f t="shared" si="48"/>
        <v>0</v>
      </c>
      <c r="AO575" s="57">
        <f t="shared" si="51"/>
        <v>4000</v>
      </c>
      <c r="AP575" s="58">
        <f t="shared" si="50"/>
        <v>0</v>
      </c>
    </row>
    <row r="576" spans="1:42" ht="26.25" customHeight="1" x14ac:dyDescent="0.25">
      <c r="A576" s="49" t="s">
        <v>716</v>
      </c>
      <c r="B576" s="50">
        <v>3.36</v>
      </c>
      <c r="C576" s="51">
        <v>1880</v>
      </c>
      <c r="D576" s="52" t="s">
        <v>673</v>
      </c>
      <c r="E576" s="53">
        <v>45118</v>
      </c>
      <c r="F576" s="53">
        <v>45118</v>
      </c>
      <c r="G576" s="51"/>
      <c r="H576" s="51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>
        <v>50</v>
      </c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6">
        <f t="shared" si="48"/>
        <v>50</v>
      </c>
      <c r="AO576" s="57">
        <f t="shared" si="51"/>
        <v>1830</v>
      </c>
      <c r="AP576" s="58">
        <f t="shared" si="50"/>
        <v>6148.8</v>
      </c>
    </row>
    <row r="577" spans="1:42" ht="21.75" customHeight="1" x14ac:dyDescent="0.25">
      <c r="A577" s="49" t="s">
        <v>303</v>
      </c>
      <c r="B577" s="50"/>
      <c r="C577" s="51">
        <v>142</v>
      </c>
      <c r="D577" s="52"/>
      <c r="E577" s="53"/>
      <c r="F577" s="53"/>
      <c r="G577" s="51"/>
      <c r="H577" s="51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6">
        <f t="shared" si="48"/>
        <v>0</v>
      </c>
      <c r="AO577" s="57">
        <f t="shared" si="51"/>
        <v>142</v>
      </c>
      <c r="AP577" s="58">
        <f t="shared" si="50"/>
        <v>0</v>
      </c>
    </row>
    <row r="578" spans="1:42" ht="21" customHeight="1" x14ac:dyDescent="0.25">
      <c r="A578" s="49" t="s">
        <v>304</v>
      </c>
      <c r="B578" s="50"/>
      <c r="C578" s="51">
        <v>0</v>
      </c>
      <c r="D578" s="52"/>
      <c r="E578" s="53" t="s">
        <v>658</v>
      </c>
      <c r="F578" s="53" t="s">
        <v>658</v>
      </c>
      <c r="G578" s="51"/>
      <c r="H578" s="51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6">
        <f t="shared" si="48"/>
        <v>0</v>
      </c>
      <c r="AO578" s="57">
        <f t="shared" si="51"/>
        <v>0</v>
      </c>
      <c r="AP578" s="58">
        <f t="shared" si="50"/>
        <v>0</v>
      </c>
    </row>
    <row r="579" spans="1:42" ht="21.75" customHeight="1" x14ac:dyDescent="0.25">
      <c r="A579" s="49" t="s">
        <v>305</v>
      </c>
      <c r="B579" s="50"/>
      <c r="C579" s="51">
        <v>0</v>
      </c>
      <c r="D579" s="52"/>
      <c r="E579" s="53"/>
      <c r="F579" s="53"/>
      <c r="G579" s="51"/>
      <c r="H579" s="51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6">
        <f t="shared" si="48"/>
        <v>0</v>
      </c>
      <c r="AO579" s="57">
        <f t="shared" si="51"/>
        <v>0</v>
      </c>
      <c r="AP579" s="58">
        <f t="shared" si="50"/>
        <v>0</v>
      </c>
    </row>
    <row r="580" spans="1:42" s="5" customFormat="1" ht="21.75" customHeight="1" x14ac:dyDescent="0.3">
      <c r="A580" s="49" t="s">
        <v>306</v>
      </c>
      <c r="B580" s="50">
        <v>47.3</v>
      </c>
      <c r="C580" s="51">
        <v>17</v>
      </c>
      <c r="D580" s="52" t="s">
        <v>411</v>
      </c>
      <c r="E580" s="53">
        <v>44757</v>
      </c>
      <c r="F580" s="53">
        <v>44757</v>
      </c>
      <c r="G580" s="51"/>
      <c r="H580" s="51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6">
        <f t="shared" si="48"/>
        <v>0</v>
      </c>
      <c r="AO580" s="57">
        <f t="shared" si="51"/>
        <v>17</v>
      </c>
      <c r="AP580" s="58">
        <f t="shared" si="50"/>
        <v>804.09999999999991</v>
      </c>
    </row>
    <row r="581" spans="1:42" ht="24.75" customHeight="1" x14ac:dyDescent="0.25">
      <c r="A581" s="49" t="s">
        <v>202</v>
      </c>
      <c r="B581" s="50">
        <v>768</v>
      </c>
      <c r="C581" s="51">
        <v>27</v>
      </c>
      <c r="D581" s="52" t="s">
        <v>759</v>
      </c>
      <c r="E581" s="53">
        <v>45182</v>
      </c>
      <c r="F581" s="53">
        <v>45182</v>
      </c>
      <c r="G581" s="51"/>
      <c r="H581" s="51">
        <v>9889</v>
      </c>
      <c r="I581" s="55"/>
      <c r="J581" s="55"/>
      <c r="K581" s="55"/>
      <c r="L581" s="55">
        <v>1</v>
      </c>
      <c r="M581" s="55"/>
      <c r="N581" s="55"/>
      <c r="O581" s="55"/>
      <c r="P581" s="55">
        <v>1</v>
      </c>
      <c r="Q581" s="55"/>
      <c r="R581" s="55"/>
      <c r="S581" s="55">
        <v>3</v>
      </c>
      <c r="T581" s="55"/>
      <c r="U581" s="55"/>
      <c r="V581" s="55"/>
      <c r="W581" s="55">
        <v>2</v>
      </c>
      <c r="X581" s="55"/>
      <c r="Y581" s="55"/>
      <c r="Z581" s="55">
        <v>4</v>
      </c>
      <c r="AA581" s="55">
        <v>2</v>
      </c>
      <c r="AB581" s="55"/>
      <c r="AC581" s="55"/>
      <c r="AD581" s="55">
        <v>3</v>
      </c>
      <c r="AE581" s="55"/>
      <c r="AF581" s="55"/>
      <c r="AG581" s="55"/>
      <c r="AH581" s="55"/>
      <c r="AI581" s="55"/>
      <c r="AJ581" s="55">
        <v>1</v>
      </c>
      <c r="AK581" s="55"/>
      <c r="AL581" s="55"/>
      <c r="AM581" s="55"/>
      <c r="AN581" s="56">
        <f t="shared" si="48"/>
        <v>17</v>
      </c>
      <c r="AO581" s="57">
        <f t="shared" si="51"/>
        <v>10</v>
      </c>
      <c r="AP581" s="58">
        <f t="shared" si="50"/>
        <v>7680</v>
      </c>
    </row>
    <row r="582" spans="1:42" ht="20.25" customHeight="1" x14ac:dyDescent="0.25">
      <c r="A582" s="49" t="s">
        <v>629</v>
      </c>
      <c r="B582" s="50">
        <v>185</v>
      </c>
      <c r="C582" s="51">
        <v>836</v>
      </c>
      <c r="D582" s="52" t="s">
        <v>909</v>
      </c>
      <c r="E582" s="53">
        <v>45218</v>
      </c>
      <c r="F582" s="53">
        <v>45218</v>
      </c>
      <c r="G582" s="51"/>
      <c r="H582" s="51">
        <v>1701</v>
      </c>
      <c r="I582" s="55"/>
      <c r="J582" s="55"/>
      <c r="K582" s="55"/>
      <c r="L582" s="55">
        <v>24</v>
      </c>
      <c r="M582" s="55"/>
      <c r="N582" s="55"/>
      <c r="O582" s="55">
        <v>36</v>
      </c>
      <c r="P582" s="55"/>
      <c r="Q582" s="55"/>
      <c r="R582" s="55"/>
      <c r="S582" s="55">
        <v>60</v>
      </c>
      <c r="T582" s="55"/>
      <c r="U582" s="55"/>
      <c r="V582" s="55">
        <v>48</v>
      </c>
      <c r="W582" s="55"/>
      <c r="X582" s="55"/>
      <c r="Y582" s="55"/>
      <c r="Z582" s="55">
        <v>48</v>
      </c>
      <c r="AA582" s="55"/>
      <c r="AB582" s="55"/>
      <c r="AC582" s="55">
        <v>48</v>
      </c>
      <c r="AD582" s="55">
        <v>360</v>
      </c>
      <c r="AE582" s="55"/>
      <c r="AF582" s="55"/>
      <c r="AG582" s="55"/>
      <c r="AH582" s="55"/>
      <c r="AI582" s="55"/>
      <c r="AJ582" s="55">
        <v>24</v>
      </c>
      <c r="AK582" s="55">
        <v>48</v>
      </c>
      <c r="AL582" s="55"/>
      <c r="AM582" s="55"/>
      <c r="AN582" s="56">
        <f t="shared" si="48"/>
        <v>696</v>
      </c>
      <c r="AO582" s="57">
        <f t="shared" si="51"/>
        <v>140</v>
      </c>
      <c r="AP582" s="58">
        <f t="shared" si="50"/>
        <v>25900</v>
      </c>
    </row>
    <row r="583" spans="1:42" ht="20.25" customHeight="1" x14ac:dyDescent="0.25">
      <c r="A583" s="49" t="s">
        <v>374</v>
      </c>
      <c r="B583" s="51"/>
      <c r="C583" s="51">
        <v>315</v>
      </c>
      <c r="D583" s="52"/>
      <c r="E583" s="51"/>
      <c r="F583" s="51"/>
      <c r="G583" s="51"/>
      <c r="H583" s="51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6">
        <f t="shared" si="48"/>
        <v>0</v>
      </c>
      <c r="AO583" s="57">
        <f t="shared" si="51"/>
        <v>315</v>
      </c>
      <c r="AP583" s="58">
        <f t="shared" si="50"/>
        <v>0</v>
      </c>
    </row>
    <row r="584" spans="1:42" ht="22.5" customHeight="1" x14ac:dyDescent="0.25">
      <c r="A584" s="49" t="s">
        <v>375</v>
      </c>
      <c r="B584" s="84">
        <v>87</v>
      </c>
      <c r="C584" s="51">
        <v>5296</v>
      </c>
      <c r="D584" s="52" t="s">
        <v>863</v>
      </c>
      <c r="E584" s="53" t="s">
        <v>949</v>
      </c>
      <c r="F584" s="53" t="s">
        <v>949</v>
      </c>
      <c r="G584" s="54">
        <v>6000</v>
      </c>
      <c r="H584" s="51">
        <v>1537</v>
      </c>
      <c r="I584" s="55">
        <v>300</v>
      </c>
      <c r="J584" s="55"/>
      <c r="K584" s="55"/>
      <c r="L584" s="55">
        <v>452</v>
      </c>
      <c r="M584" s="55">
        <v>96</v>
      </c>
      <c r="N584" s="55"/>
      <c r="O584" s="55">
        <v>288</v>
      </c>
      <c r="P584" s="55">
        <v>469</v>
      </c>
      <c r="Q584" s="55"/>
      <c r="R584" s="55"/>
      <c r="S584" s="55">
        <v>338</v>
      </c>
      <c r="T584" s="55">
        <v>196</v>
      </c>
      <c r="U584" s="55"/>
      <c r="V584" s="55">
        <v>372</v>
      </c>
      <c r="W584" s="55">
        <v>380</v>
      </c>
      <c r="X584" s="55"/>
      <c r="Y584" s="55"/>
      <c r="Z584" s="55">
        <v>606</v>
      </c>
      <c r="AA584" s="55">
        <v>84</v>
      </c>
      <c r="AB584" s="55"/>
      <c r="AC584" s="55">
        <v>348</v>
      </c>
      <c r="AD584" s="55">
        <v>60</v>
      </c>
      <c r="AE584" s="55"/>
      <c r="AF584" s="55"/>
      <c r="AG584" s="55"/>
      <c r="AH584" s="55">
        <v>38</v>
      </c>
      <c r="AI584" s="55"/>
      <c r="AJ584" s="55">
        <v>1092</v>
      </c>
      <c r="AK584" s="55">
        <v>48</v>
      </c>
      <c r="AL584" s="55"/>
      <c r="AM584" s="55"/>
      <c r="AN584" s="56">
        <f t="shared" si="48"/>
        <v>5167</v>
      </c>
      <c r="AO584" s="57">
        <f t="shared" si="51"/>
        <v>6129</v>
      </c>
      <c r="AP584" s="58">
        <f t="shared" si="50"/>
        <v>533223</v>
      </c>
    </row>
    <row r="585" spans="1:42" ht="20.25" customHeight="1" x14ac:dyDescent="0.25">
      <c r="A585" s="49" t="s">
        <v>377</v>
      </c>
      <c r="B585" s="84">
        <v>48</v>
      </c>
      <c r="C585" s="51">
        <v>1177</v>
      </c>
      <c r="D585" s="52" t="s">
        <v>908</v>
      </c>
      <c r="E585" s="53" t="s">
        <v>950</v>
      </c>
      <c r="F585" s="53" t="s">
        <v>950</v>
      </c>
      <c r="G585" s="54">
        <v>4620</v>
      </c>
      <c r="H585" s="51">
        <v>1701</v>
      </c>
      <c r="I585" s="55">
        <v>24</v>
      </c>
      <c r="J585" s="55"/>
      <c r="K585" s="55"/>
      <c r="L585" s="55">
        <v>93</v>
      </c>
      <c r="M585" s="55"/>
      <c r="N585" s="55"/>
      <c r="O585" s="55">
        <v>84</v>
      </c>
      <c r="P585" s="55"/>
      <c r="Q585" s="55"/>
      <c r="R585" s="55"/>
      <c r="S585" s="55">
        <v>84</v>
      </c>
      <c r="T585" s="55">
        <v>34</v>
      </c>
      <c r="U585" s="55"/>
      <c r="V585" s="55">
        <v>84</v>
      </c>
      <c r="W585" s="55"/>
      <c r="X585" s="55"/>
      <c r="Y585" s="55"/>
      <c r="Z585" s="55">
        <v>108</v>
      </c>
      <c r="AA585" s="55"/>
      <c r="AB585" s="55"/>
      <c r="AC585" s="55">
        <v>90</v>
      </c>
      <c r="AD585" s="55">
        <v>58</v>
      </c>
      <c r="AE585" s="55"/>
      <c r="AF585" s="55"/>
      <c r="AG585" s="55"/>
      <c r="AH585" s="55"/>
      <c r="AI585" s="55"/>
      <c r="AJ585" s="55">
        <v>276</v>
      </c>
      <c r="AK585" s="55"/>
      <c r="AL585" s="55"/>
      <c r="AM585" s="55"/>
      <c r="AN585" s="56">
        <f t="shared" si="48"/>
        <v>935</v>
      </c>
      <c r="AO585" s="57">
        <f t="shared" si="51"/>
        <v>4862</v>
      </c>
      <c r="AP585" s="58">
        <f t="shared" si="50"/>
        <v>233376</v>
      </c>
    </row>
    <row r="586" spans="1:42" ht="21.75" customHeight="1" x14ac:dyDescent="0.25">
      <c r="A586" s="49" t="s">
        <v>376</v>
      </c>
      <c r="B586" s="84">
        <v>38.979999999999997</v>
      </c>
      <c r="C586" s="51">
        <v>294</v>
      </c>
      <c r="D586" s="52" t="s">
        <v>411</v>
      </c>
      <c r="E586" s="53">
        <v>45229</v>
      </c>
      <c r="F586" s="53">
        <v>45229</v>
      </c>
      <c r="G586" s="51"/>
      <c r="H586" s="51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6">
        <f t="shared" si="48"/>
        <v>0</v>
      </c>
      <c r="AO586" s="57">
        <v>159</v>
      </c>
      <c r="AP586" s="58">
        <f t="shared" si="50"/>
        <v>6197.82</v>
      </c>
    </row>
    <row r="587" spans="1:42" ht="19.5" customHeight="1" x14ac:dyDescent="0.25">
      <c r="A587" s="49" t="s">
        <v>743</v>
      </c>
      <c r="B587" s="50">
        <v>57.6</v>
      </c>
      <c r="C587" s="51">
        <v>480</v>
      </c>
      <c r="D587" s="52" t="s">
        <v>411</v>
      </c>
      <c r="E587" s="53" t="s">
        <v>951</v>
      </c>
      <c r="F587" s="53" t="s">
        <v>951</v>
      </c>
      <c r="G587" s="51">
        <v>552</v>
      </c>
      <c r="H587" s="51">
        <v>1875</v>
      </c>
      <c r="I587" s="55"/>
      <c r="J587" s="55"/>
      <c r="K587" s="55"/>
      <c r="L587" s="55">
        <v>24</v>
      </c>
      <c r="M587" s="55">
        <v>12</v>
      </c>
      <c r="N587" s="55"/>
      <c r="O587" s="55">
        <v>24</v>
      </c>
      <c r="P587" s="55"/>
      <c r="Q587" s="55"/>
      <c r="R587" s="55"/>
      <c r="S587" s="55">
        <v>12</v>
      </c>
      <c r="T587" s="55"/>
      <c r="U587" s="55"/>
      <c r="V587" s="55"/>
      <c r="W587" s="55"/>
      <c r="X587" s="55"/>
      <c r="Y587" s="55"/>
      <c r="Z587" s="55">
        <v>58</v>
      </c>
      <c r="AA587" s="55"/>
      <c r="AB587" s="55"/>
      <c r="AC587" s="55">
        <v>24</v>
      </c>
      <c r="AD587" s="55"/>
      <c r="AE587" s="55"/>
      <c r="AF587" s="55"/>
      <c r="AG587" s="55"/>
      <c r="AH587" s="55"/>
      <c r="AI587" s="55"/>
      <c r="AJ587" s="55">
        <v>36</v>
      </c>
      <c r="AK587" s="55"/>
      <c r="AL587" s="55"/>
      <c r="AM587" s="55"/>
      <c r="AN587" s="56">
        <f t="shared" si="48"/>
        <v>190</v>
      </c>
      <c r="AO587" s="57">
        <f t="shared" ref="AO587:AO620" si="52">C587+G587-AN587</f>
        <v>842</v>
      </c>
      <c r="AP587" s="58">
        <f t="shared" si="50"/>
        <v>48499.200000000004</v>
      </c>
    </row>
    <row r="588" spans="1:42" ht="21.75" customHeight="1" x14ac:dyDescent="0.25">
      <c r="A588" s="59" t="s">
        <v>744</v>
      </c>
      <c r="B588" s="50"/>
      <c r="C588" s="51">
        <v>0</v>
      </c>
      <c r="D588" s="52" t="s">
        <v>411</v>
      </c>
      <c r="E588" s="53">
        <v>44750</v>
      </c>
      <c r="F588" s="53">
        <v>44750</v>
      </c>
      <c r="G588" s="51"/>
      <c r="H588" s="51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6">
        <f t="shared" si="48"/>
        <v>0</v>
      </c>
      <c r="AO588" s="57">
        <f t="shared" si="52"/>
        <v>0</v>
      </c>
      <c r="AP588" s="58">
        <f t="shared" si="50"/>
        <v>0</v>
      </c>
    </row>
    <row r="589" spans="1:42" ht="22.5" customHeight="1" x14ac:dyDescent="0.25">
      <c r="A589" s="49" t="s">
        <v>745</v>
      </c>
      <c r="B589" s="50">
        <v>50.94</v>
      </c>
      <c r="C589" s="51">
        <v>444</v>
      </c>
      <c r="D589" s="52" t="s">
        <v>411</v>
      </c>
      <c r="E589" s="53" t="s">
        <v>951</v>
      </c>
      <c r="F589" s="53" t="s">
        <v>951</v>
      </c>
      <c r="G589" s="54">
        <v>1008</v>
      </c>
      <c r="H589" s="51">
        <v>1875</v>
      </c>
      <c r="I589" s="55">
        <v>24</v>
      </c>
      <c r="J589" s="55"/>
      <c r="K589" s="55"/>
      <c r="L589" s="55">
        <v>36</v>
      </c>
      <c r="M589" s="55"/>
      <c r="N589" s="55"/>
      <c r="O589" s="55">
        <v>24</v>
      </c>
      <c r="P589" s="55">
        <v>24</v>
      </c>
      <c r="Q589" s="55"/>
      <c r="R589" s="55"/>
      <c r="S589" s="55">
        <v>12</v>
      </c>
      <c r="T589" s="55">
        <v>12</v>
      </c>
      <c r="U589" s="55"/>
      <c r="V589" s="55"/>
      <c r="W589" s="55">
        <v>24</v>
      </c>
      <c r="X589" s="55"/>
      <c r="Y589" s="55"/>
      <c r="Z589" s="55">
        <v>60</v>
      </c>
      <c r="AA589" s="55"/>
      <c r="AB589" s="55"/>
      <c r="AC589" s="55">
        <v>24</v>
      </c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6">
        <f t="shared" si="48"/>
        <v>240</v>
      </c>
      <c r="AO589" s="57">
        <f t="shared" si="52"/>
        <v>1212</v>
      </c>
      <c r="AP589" s="58">
        <f t="shared" si="50"/>
        <v>61739.28</v>
      </c>
    </row>
    <row r="590" spans="1:42" ht="18.75" customHeight="1" x14ac:dyDescent="0.25">
      <c r="A590" s="59" t="s">
        <v>394</v>
      </c>
      <c r="B590" s="50"/>
      <c r="C590" s="51">
        <v>1450</v>
      </c>
      <c r="D590" s="52"/>
      <c r="E590" s="53"/>
      <c r="F590" s="53"/>
      <c r="G590" s="51"/>
      <c r="H590" s="51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6">
        <f t="shared" ref="AN590:AN621" si="53">I590+J590+K590+L590+M590+N590+O590+P590+Q590+R590+S590+T590+U590+V590+W590+X590+Y590+Z590+AA590+AB590+AC590+AD590+AE590+AF590+AG590+AH590+AI590+AJ590+AK590+AL590+AM590</f>
        <v>0</v>
      </c>
      <c r="AO590" s="57">
        <f t="shared" si="52"/>
        <v>1450</v>
      </c>
      <c r="AP590" s="58">
        <f t="shared" si="50"/>
        <v>0</v>
      </c>
    </row>
    <row r="591" spans="1:42" ht="22.5" customHeight="1" x14ac:dyDescent="0.25">
      <c r="A591" s="49" t="s">
        <v>660</v>
      </c>
      <c r="B591" s="50"/>
      <c r="C591" s="51">
        <v>3660</v>
      </c>
      <c r="D591" s="52" t="s">
        <v>411</v>
      </c>
      <c r="E591" s="53">
        <v>44750</v>
      </c>
      <c r="F591" s="53">
        <v>44750</v>
      </c>
      <c r="G591" s="51"/>
      <c r="H591" s="51"/>
      <c r="I591" s="55">
        <v>12</v>
      </c>
      <c r="J591" s="55"/>
      <c r="K591" s="55"/>
      <c r="L591" s="55"/>
      <c r="M591" s="55"/>
      <c r="N591" s="55"/>
      <c r="O591" s="55"/>
      <c r="P591" s="55">
        <v>12</v>
      </c>
      <c r="Q591" s="55"/>
      <c r="R591" s="55"/>
      <c r="S591" s="55">
        <v>24</v>
      </c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6">
        <f t="shared" si="53"/>
        <v>48</v>
      </c>
      <c r="AO591" s="57">
        <f t="shared" si="52"/>
        <v>3612</v>
      </c>
      <c r="AP591" s="58">
        <f t="shared" si="50"/>
        <v>0</v>
      </c>
    </row>
    <row r="592" spans="1:42" ht="21" customHeight="1" x14ac:dyDescent="0.25">
      <c r="A592" s="59" t="s">
        <v>494</v>
      </c>
      <c r="B592" s="50"/>
      <c r="C592" s="51">
        <v>0</v>
      </c>
      <c r="D592" s="52"/>
      <c r="E592" s="53"/>
      <c r="F592" s="53"/>
      <c r="G592" s="51"/>
      <c r="H592" s="51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6">
        <f t="shared" si="53"/>
        <v>0</v>
      </c>
      <c r="AO592" s="57">
        <f t="shared" si="52"/>
        <v>0</v>
      </c>
      <c r="AP592" s="58">
        <f t="shared" ref="AP592:AP623" si="54">B592*AO592</f>
        <v>0</v>
      </c>
    </row>
    <row r="593" spans="1:42" ht="22.5" customHeight="1" x14ac:dyDescent="0.25">
      <c r="A593" s="49" t="s">
        <v>307</v>
      </c>
      <c r="B593" s="50"/>
      <c r="C593" s="51">
        <v>96</v>
      </c>
      <c r="D593" s="52"/>
      <c r="E593" s="53"/>
      <c r="F593" s="53"/>
      <c r="G593" s="51"/>
      <c r="H593" s="51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6">
        <f t="shared" si="53"/>
        <v>0</v>
      </c>
      <c r="AO593" s="57">
        <f t="shared" si="52"/>
        <v>96</v>
      </c>
      <c r="AP593" s="58">
        <f t="shared" si="54"/>
        <v>0</v>
      </c>
    </row>
    <row r="594" spans="1:42" ht="20.25" customHeight="1" x14ac:dyDescent="0.25">
      <c r="A594" s="49" t="s">
        <v>308</v>
      </c>
      <c r="B594" s="50">
        <v>50.94</v>
      </c>
      <c r="C594" s="51">
        <v>1178</v>
      </c>
      <c r="D594" s="52" t="s">
        <v>873</v>
      </c>
      <c r="E594" s="53" t="s">
        <v>951</v>
      </c>
      <c r="F594" s="53" t="s">
        <v>951</v>
      </c>
      <c r="G594" s="51">
        <v>996</v>
      </c>
      <c r="H594" s="51"/>
      <c r="I594" s="55">
        <v>12</v>
      </c>
      <c r="J594" s="55"/>
      <c r="K594" s="55"/>
      <c r="L594" s="55">
        <v>120</v>
      </c>
      <c r="M594" s="55">
        <v>24</v>
      </c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>
        <v>48</v>
      </c>
      <c r="AA594" s="55"/>
      <c r="AB594" s="55"/>
      <c r="AC594" s="55">
        <v>24</v>
      </c>
      <c r="AD594" s="55">
        <v>36</v>
      </c>
      <c r="AE594" s="55"/>
      <c r="AF594" s="55"/>
      <c r="AG594" s="55"/>
      <c r="AH594" s="55"/>
      <c r="AI594" s="55"/>
      <c r="AJ594" s="55">
        <v>36</v>
      </c>
      <c r="AK594" s="55"/>
      <c r="AL594" s="55"/>
      <c r="AM594" s="55"/>
      <c r="AN594" s="56">
        <f t="shared" si="53"/>
        <v>300</v>
      </c>
      <c r="AO594" s="57">
        <f t="shared" si="52"/>
        <v>1874</v>
      </c>
      <c r="AP594" s="58">
        <f t="shared" si="54"/>
        <v>95461.56</v>
      </c>
    </row>
    <row r="595" spans="1:42" ht="21.75" customHeight="1" x14ac:dyDescent="0.25">
      <c r="A595" s="61" t="s">
        <v>952</v>
      </c>
      <c r="B595" s="50">
        <v>57.6</v>
      </c>
      <c r="C595" s="51">
        <v>0</v>
      </c>
      <c r="D595" s="52" t="s">
        <v>411</v>
      </c>
      <c r="E595" s="53" t="s">
        <v>953</v>
      </c>
      <c r="F595" s="53" t="s">
        <v>953</v>
      </c>
      <c r="G595" s="51">
        <v>995</v>
      </c>
      <c r="H595" s="51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>
        <v>12</v>
      </c>
      <c r="T595" s="55"/>
      <c r="U595" s="55"/>
      <c r="V595" s="55"/>
      <c r="W595" s="55">
        <v>72</v>
      </c>
      <c r="X595" s="55"/>
      <c r="Y595" s="55"/>
      <c r="Z595" s="55"/>
      <c r="AA595" s="55"/>
      <c r="AB595" s="55"/>
      <c r="AC595" s="55"/>
      <c r="AD595" s="55">
        <v>24</v>
      </c>
      <c r="AE595" s="55"/>
      <c r="AF595" s="55"/>
      <c r="AG595" s="55"/>
      <c r="AH595" s="55"/>
      <c r="AI595" s="55"/>
      <c r="AJ595" s="55"/>
      <c r="AK595" s="55"/>
      <c r="AL595" s="55"/>
      <c r="AM595" s="55"/>
      <c r="AN595" s="56">
        <f t="shared" si="53"/>
        <v>108</v>
      </c>
      <c r="AO595" s="57">
        <f t="shared" si="52"/>
        <v>887</v>
      </c>
      <c r="AP595" s="58">
        <f t="shared" si="54"/>
        <v>51091.200000000004</v>
      </c>
    </row>
    <row r="596" spans="1:42" ht="18.75" customHeight="1" x14ac:dyDescent="0.25">
      <c r="A596" s="49" t="s">
        <v>378</v>
      </c>
      <c r="B596" s="50"/>
      <c r="C596" s="51">
        <v>923</v>
      </c>
      <c r="D596" s="52"/>
      <c r="E596" s="53"/>
      <c r="F596" s="53"/>
      <c r="G596" s="51"/>
      <c r="H596" s="51"/>
      <c r="I596" s="55"/>
      <c r="J596" s="55"/>
      <c r="K596" s="55"/>
      <c r="L596" s="55"/>
      <c r="M596" s="55"/>
      <c r="N596" s="55"/>
      <c r="O596" s="55"/>
      <c r="P596" s="55">
        <v>24</v>
      </c>
      <c r="Q596" s="55"/>
      <c r="R596" s="55"/>
      <c r="S596" s="55"/>
      <c r="T596" s="55">
        <v>48</v>
      </c>
      <c r="U596" s="55"/>
      <c r="V596" s="55">
        <v>72</v>
      </c>
      <c r="W596" s="55"/>
      <c r="X596" s="55"/>
      <c r="Y596" s="55"/>
      <c r="Z596" s="55"/>
      <c r="AA596" s="55"/>
      <c r="AB596" s="55"/>
      <c r="AC596" s="55"/>
      <c r="AD596" s="55">
        <v>72</v>
      </c>
      <c r="AE596" s="55"/>
      <c r="AF596" s="55"/>
      <c r="AG596" s="55"/>
      <c r="AH596" s="55"/>
      <c r="AI596" s="55"/>
      <c r="AJ596" s="55">
        <v>240</v>
      </c>
      <c r="AK596" s="55"/>
      <c r="AL596" s="55"/>
      <c r="AM596" s="55"/>
      <c r="AN596" s="56">
        <f t="shared" si="53"/>
        <v>456</v>
      </c>
      <c r="AO596" s="57">
        <f t="shared" si="52"/>
        <v>467</v>
      </c>
      <c r="AP596" s="58">
        <f t="shared" si="54"/>
        <v>0</v>
      </c>
    </row>
    <row r="597" spans="1:42" ht="21" customHeight="1" x14ac:dyDescent="0.25">
      <c r="A597" s="59" t="s">
        <v>539</v>
      </c>
      <c r="B597" s="51"/>
      <c r="C597" s="51">
        <v>0</v>
      </c>
      <c r="D597" s="79" t="s">
        <v>411</v>
      </c>
      <c r="E597" s="53">
        <v>44718</v>
      </c>
      <c r="F597" s="53">
        <v>44718</v>
      </c>
      <c r="G597" s="69"/>
      <c r="H597" s="69"/>
      <c r="I597" s="69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6">
        <f t="shared" si="53"/>
        <v>0</v>
      </c>
      <c r="AO597" s="57">
        <f t="shared" si="52"/>
        <v>0</v>
      </c>
      <c r="AP597" s="58">
        <f t="shared" si="54"/>
        <v>0</v>
      </c>
    </row>
    <row r="598" spans="1:42" ht="23.25" customHeight="1" x14ac:dyDescent="0.25">
      <c r="A598" s="49" t="s">
        <v>309</v>
      </c>
      <c r="B598" s="50">
        <v>102</v>
      </c>
      <c r="C598" s="51">
        <v>200</v>
      </c>
      <c r="D598" s="52" t="s">
        <v>914</v>
      </c>
      <c r="E598" s="53" t="s">
        <v>950</v>
      </c>
      <c r="F598" s="53" t="s">
        <v>950</v>
      </c>
      <c r="G598" s="54">
        <v>2004</v>
      </c>
      <c r="H598" s="51">
        <v>1882</v>
      </c>
      <c r="I598" s="55">
        <v>60</v>
      </c>
      <c r="J598" s="55"/>
      <c r="K598" s="55"/>
      <c r="L598" s="55">
        <v>48</v>
      </c>
      <c r="M598" s="55">
        <v>20</v>
      </c>
      <c r="N598" s="55"/>
      <c r="O598" s="55">
        <v>180</v>
      </c>
      <c r="P598" s="55">
        <v>74</v>
      </c>
      <c r="Q598" s="55"/>
      <c r="R598" s="55"/>
      <c r="S598" s="55">
        <v>192</v>
      </c>
      <c r="T598" s="55">
        <v>36</v>
      </c>
      <c r="U598" s="55"/>
      <c r="V598" s="55">
        <v>108</v>
      </c>
      <c r="W598" s="55">
        <v>108</v>
      </c>
      <c r="X598" s="55"/>
      <c r="Y598" s="55"/>
      <c r="Z598" s="55">
        <v>264</v>
      </c>
      <c r="AA598" s="55">
        <v>24</v>
      </c>
      <c r="AB598" s="55"/>
      <c r="AC598" s="55">
        <v>120</v>
      </c>
      <c r="AD598" s="55">
        <v>84</v>
      </c>
      <c r="AE598" s="55"/>
      <c r="AF598" s="55"/>
      <c r="AG598" s="55"/>
      <c r="AH598" s="55"/>
      <c r="AI598" s="55"/>
      <c r="AJ598" s="55">
        <v>144</v>
      </c>
      <c r="AK598" s="55"/>
      <c r="AL598" s="55"/>
      <c r="AM598" s="55"/>
      <c r="AN598" s="56">
        <f t="shared" si="53"/>
        <v>1462</v>
      </c>
      <c r="AO598" s="57">
        <f t="shared" si="52"/>
        <v>742</v>
      </c>
      <c r="AP598" s="58">
        <f t="shared" si="54"/>
        <v>75684</v>
      </c>
    </row>
    <row r="599" spans="1:42" ht="21.75" customHeight="1" x14ac:dyDescent="0.25">
      <c r="A599" s="49" t="s">
        <v>310</v>
      </c>
      <c r="B599" s="50">
        <v>216</v>
      </c>
      <c r="C599" s="51">
        <v>5361</v>
      </c>
      <c r="D599" s="52" t="s">
        <v>411</v>
      </c>
      <c r="E599" s="53">
        <v>45251</v>
      </c>
      <c r="F599" s="53">
        <v>45251</v>
      </c>
      <c r="G599" s="51"/>
      <c r="H599" s="51">
        <v>1577</v>
      </c>
      <c r="I599" s="55">
        <v>24</v>
      </c>
      <c r="J599" s="55"/>
      <c r="K599" s="55"/>
      <c r="L599" s="55"/>
      <c r="M599" s="55"/>
      <c r="N599" s="55"/>
      <c r="O599" s="55">
        <v>48</v>
      </c>
      <c r="P599" s="55"/>
      <c r="Q599" s="55"/>
      <c r="R599" s="55"/>
      <c r="S599" s="55"/>
      <c r="T599" s="55"/>
      <c r="U599" s="55"/>
      <c r="V599" s="55">
        <v>24</v>
      </c>
      <c r="W599" s="55"/>
      <c r="X599" s="55"/>
      <c r="Y599" s="55"/>
      <c r="Z599" s="55"/>
      <c r="AA599" s="55"/>
      <c r="AB599" s="55"/>
      <c r="AC599" s="55">
        <v>29</v>
      </c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6">
        <f t="shared" si="53"/>
        <v>125</v>
      </c>
      <c r="AO599" s="57">
        <f t="shared" si="52"/>
        <v>5236</v>
      </c>
      <c r="AP599" s="58">
        <f t="shared" si="54"/>
        <v>1130976</v>
      </c>
    </row>
    <row r="600" spans="1:42" ht="19.5" customHeight="1" x14ac:dyDescent="0.25">
      <c r="A600" s="49" t="s">
        <v>485</v>
      </c>
      <c r="B600" s="50"/>
      <c r="C600" s="51">
        <v>0</v>
      </c>
      <c r="D600" s="52"/>
      <c r="E600" s="53"/>
      <c r="F600" s="53"/>
      <c r="G600" s="51"/>
      <c r="H600" s="51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6">
        <f t="shared" si="53"/>
        <v>0</v>
      </c>
      <c r="AO600" s="57">
        <f t="shared" si="52"/>
        <v>0</v>
      </c>
      <c r="AP600" s="58">
        <f t="shared" si="54"/>
        <v>0</v>
      </c>
    </row>
    <row r="601" spans="1:42" ht="21.75" customHeight="1" x14ac:dyDescent="0.25">
      <c r="A601" s="49" t="s">
        <v>598</v>
      </c>
      <c r="B601" s="50"/>
      <c r="C601" s="51">
        <v>561</v>
      </c>
      <c r="D601" s="52" t="s">
        <v>484</v>
      </c>
      <c r="E601" s="53">
        <v>45229</v>
      </c>
      <c r="F601" s="53">
        <v>45229</v>
      </c>
      <c r="G601" s="54"/>
      <c r="H601" s="51">
        <v>10001652</v>
      </c>
      <c r="I601" s="55">
        <v>5</v>
      </c>
      <c r="J601" s="55"/>
      <c r="K601" s="55"/>
      <c r="L601" s="55">
        <v>40</v>
      </c>
      <c r="M601" s="55">
        <v>1</v>
      </c>
      <c r="N601" s="55"/>
      <c r="O601" s="55">
        <v>40</v>
      </c>
      <c r="P601" s="55"/>
      <c r="Q601" s="55"/>
      <c r="R601" s="55"/>
      <c r="S601" s="55">
        <v>40</v>
      </c>
      <c r="T601" s="55"/>
      <c r="U601" s="55"/>
      <c r="V601" s="55">
        <v>40</v>
      </c>
      <c r="W601" s="55"/>
      <c r="X601" s="55"/>
      <c r="Y601" s="55"/>
      <c r="Z601" s="55">
        <v>40</v>
      </c>
      <c r="AA601" s="55"/>
      <c r="AB601" s="55"/>
      <c r="AC601" s="55">
        <v>60</v>
      </c>
      <c r="AD601" s="55"/>
      <c r="AE601" s="55"/>
      <c r="AF601" s="55"/>
      <c r="AG601" s="55"/>
      <c r="AH601" s="55">
        <v>40</v>
      </c>
      <c r="AI601" s="55"/>
      <c r="AJ601" s="55">
        <v>40</v>
      </c>
      <c r="AK601" s="55"/>
      <c r="AL601" s="55"/>
      <c r="AM601" s="55"/>
      <c r="AN601" s="56">
        <f t="shared" si="53"/>
        <v>346</v>
      </c>
      <c r="AO601" s="57">
        <f t="shared" si="52"/>
        <v>215</v>
      </c>
      <c r="AP601" s="58">
        <f t="shared" si="54"/>
        <v>0</v>
      </c>
    </row>
    <row r="602" spans="1:42" ht="24" customHeight="1" x14ac:dyDescent="0.25">
      <c r="A602" s="49" t="s">
        <v>624</v>
      </c>
      <c r="B602" s="50">
        <v>6.54</v>
      </c>
      <c r="C602" s="51">
        <v>260</v>
      </c>
      <c r="D602" s="52" t="s">
        <v>411</v>
      </c>
      <c r="E602" s="53">
        <v>45182</v>
      </c>
      <c r="F602" s="53">
        <v>45182</v>
      </c>
      <c r="G602" s="51"/>
      <c r="H602" s="51">
        <v>10078</v>
      </c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>
        <v>10</v>
      </c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6">
        <f t="shared" si="53"/>
        <v>10</v>
      </c>
      <c r="AO602" s="57">
        <f t="shared" si="52"/>
        <v>250</v>
      </c>
      <c r="AP602" s="58">
        <f t="shared" si="54"/>
        <v>1635</v>
      </c>
    </row>
    <row r="603" spans="1:42" s="5" customFormat="1" ht="23.25" customHeight="1" x14ac:dyDescent="0.3">
      <c r="A603" s="59" t="s">
        <v>399</v>
      </c>
      <c r="B603" s="50"/>
      <c r="C603" s="51">
        <v>0</v>
      </c>
      <c r="D603" s="52"/>
      <c r="E603" s="53"/>
      <c r="F603" s="53"/>
      <c r="G603" s="51"/>
      <c r="H603" s="51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6">
        <f t="shared" si="53"/>
        <v>0</v>
      </c>
      <c r="AO603" s="57">
        <f t="shared" si="52"/>
        <v>0</v>
      </c>
      <c r="AP603" s="58">
        <f t="shared" si="54"/>
        <v>0</v>
      </c>
    </row>
    <row r="604" spans="1:42" s="5" customFormat="1" ht="23.25" customHeight="1" x14ac:dyDescent="0.3">
      <c r="A604" s="59" t="s">
        <v>311</v>
      </c>
      <c r="B604" s="50"/>
      <c r="C604" s="51">
        <v>0</v>
      </c>
      <c r="D604" s="52"/>
      <c r="E604" s="53"/>
      <c r="F604" s="53"/>
      <c r="G604" s="51"/>
      <c r="H604" s="51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6">
        <f t="shared" si="53"/>
        <v>0</v>
      </c>
      <c r="AO604" s="57">
        <f t="shared" si="52"/>
        <v>0</v>
      </c>
      <c r="AP604" s="58">
        <f t="shared" si="54"/>
        <v>0</v>
      </c>
    </row>
    <row r="605" spans="1:42" s="5" customFormat="1" ht="23.25" customHeight="1" x14ac:dyDescent="0.3">
      <c r="A605" s="67" t="s">
        <v>312</v>
      </c>
      <c r="B605" s="50"/>
      <c r="C605" s="51">
        <v>188</v>
      </c>
      <c r="D605" s="52"/>
      <c r="E605" s="53"/>
      <c r="F605" s="53"/>
      <c r="G605" s="78"/>
      <c r="H605" s="78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6">
        <f t="shared" si="53"/>
        <v>0</v>
      </c>
      <c r="AO605" s="57">
        <f t="shared" si="52"/>
        <v>188</v>
      </c>
      <c r="AP605" s="58">
        <f t="shared" si="54"/>
        <v>0</v>
      </c>
    </row>
    <row r="606" spans="1:42" s="5" customFormat="1" ht="20.25" customHeight="1" x14ac:dyDescent="0.3">
      <c r="A606" s="49" t="s">
        <v>313</v>
      </c>
      <c r="B606" s="50"/>
      <c r="C606" s="51">
        <v>310</v>
      </c>
      <c r="D606" s="52"/>
      <c r="E606" s="53"/>
      <c r="F606" s="53"/>
      <c r="G606" s="51"/>
      <c r="H606" s="51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6">
        <f t="shared" si="53"/>
        <v>0</v>
      </c>
      <c r="AO606" s="57">
        <f t="shared" si="52"/>
        <v>310</v>
      </c>
      <c r="AP606" s="58">
        <f t="shared" si="54"/>
        <v>0</v>
      </c>
    </row>
    <row r="607" spans="1:42" s="5" customFormat="1" ht="23.25" customHeight="1" x14ac:dyDescent="0.3">
      <c r="A607" s="49" t="s">
        <v>518</v>
      </c>
      <c r="B607" s="50">
        <v>8.69</v>
      </c>
      <c r="C607" s="51">
        <v>20</v>
      </c>
      <c r="D607" s="52" t="s">
        <v>411</v>
      </c>
      <c r="E607" s="53">
        <v>44848</v>
      </c>
      <c r="F607" s="53">
        <v>44848</v>
      </c>
      <c r="G607" s="51"/>
      <c r="H607" s="51">
        <v>10078</v>
      </c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>
        <v>20</v>
      </c>
      <c r="AK607" s="55"/>
      <c r="AL607" s="55"/>
      <c r="AM607" s="55"/>
      <c r="AN607" s="56">
        <f t="shared" si="53"/>
        <v>20</v>
      </c>
      <c r="AO607" s="57">
        <f t="shared" si="52"/>
        <v>0</v>
      </c>
      <c r="AP607" s="58">
        <f t="shared" si="54"/>
        <v>0</v>
      </c>
    </row>
    <row r="608" spans="1:42" s="5" customFormat="1" ht="21.75" customHeight="1" x14ac:dyDescent="0.3">
      <c r="A608" s="49" t="s">
        <v>325</v>
      </c>
      <c r="B608" s="50">
        <v>31.48</v>
      </c>
      <c r="C608" s="51">
        <v>6</v>
      </c>
      <c r="D608" s="52" t="s">
        <v>411</v>
      </c>
      <c r="E608" s="53">
        <v>45033</v>
      </c>
      <c r="F608" s="53">
        <v>45033</v>
      </c>
      <c r="G608" s="51"/>
      <c r="H608" s="51">
        <v>9959</v>
      </c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6">
        <f t="shared" si="53"/>
        <v>0</v>
      </c>
      <c r="AO608" s="57">
        <f t="shared" si="52"/>
        <v>6</v>
      </c>
      <c r="AP608" s="58">
        <f t="shared" si="54"/>
        <v>188.88</v>
      </c>
    </row>
    <row r="609" spans="1:42" ht="19.5" customHeight="1" x14ac:dyDescent="0.25">
      <c r="A609" s="49" t="s">
        <v>324</v>
      </c>
      <c r="B609" s="50">
        <v>30.83</v>
      </c>
      <c r="C609" s="51">
        <v>845</v>
      </c>
      <c r="D609" s="52" t="s">
        <v>549</v>
      </c>
      <c r="E609" s="53">
        <v>44887</v>
      </c>
      <c r="F609" s="53">
        <v>44887</v>
      </c>
      <c r="G609" s="51"/>
      <c r="H609" s="51">
        <v>2332</v>
      </c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6">
        <f t="shared" si="53"/>
        <v>0</v>
      </c>
      <c r="AO609" s="57">
        <f t="shared" si="52"/>
        <v>845</v>
      </c>
      <c r="AP609" s="58">
        <f t="shared" si="54"/>
        <v>26051.35</v>
      </c>
    </row>
    <row r="610" spans="1:42" ht="19.5" customHeight="1" x14ac:dyDescent="0.25">
      <c r="A610" s="49" t="s">
        <v>323</v>
      </c>
      <c r="B610" s="50">
        <v>23.99</v>
      </c>
      <c r="C610" s="51">
        <v>1150</v>
      </c>
      <c r="D610" s="52" t="s">
        <v>767</v>
      </c>
      <c r="E610" s="53">
        <v>45251</v>
      </c>
      <c r="F610" s="53">
        <v>45251</v>
      </c>
      <c r="G610" s="54"/>
      <c r="H610" s="51">
        <v>2333</v>
      </c>
      <c r="I610" s="55">
        <v>20</v>
      </c>
      <c r="J610" s="55"/>
      <c r="K610" s="55"/>
      <c r="L610" s="55"/>
      <c r="M610" s="55"/>
      <c r="N610" s="55"/>
      <c r="O610" s="55">
        <v>10</v>
      </c>
      <c r="P610" s="55">
        <v>10</v>
      </c>
      <c r="Q610" s="55"/>
      <c r="R610" s="55"/>
      <c r="S610" s="55"/>
      <c r="T610" s="55">
        <v>20</v>
      </c>
      <c r="U610" s="55"/>
      <c r="V610" s="55"/>
      <c r="W610" s="55">
        <v>20</v>
      </c>
      <c r="X610" s="55"/>
      <c r="Y610" s="55"/>
      <c r="Z610" s="55"/>
      <c r="AA610" s="55">
        <v>20</v>
      </c>
      <c r="AB610" s="55"/>
      <c r="AC610" s="55"/>
      <c r="AD610" s="55">
        <v>30</v>
      </c>
      <c r="AE610" s="55"/>
      <c r="AF610" s="55"/>
      <c r="AG610" s="55"/>
      <c r="AH610" s="55"/>
      <c r="AI610" s="55"/>
      <c r="AJ610" s="55"/>
      <c r="AK610" s="55"/>
      <c r="AL610" s="55"/>
      <c r="AM610" s="55"/>
      <c r="AN610" s="56">
        <f t="shared" si="53"/>
        <v>130</v>
      </c>
      <c r="AO610" s="57">
        <f t="shared" si="52"/>
        <v>1020</v>
      </c>
      <c r="AP610" s="58">
        <f t="shared" si="54"/>
        <v>24469.8</v>
      </c>
    </row>
    <row r="611" spans="1:42" ht="21.75" customHeight="1" x14ac:dyDescent="0.25">
      <c r="A611" s="49" t="s">
        <v>422</v>
      </c>
      <c r="B611" s="50">
        <v>42</v>
      </c>
      <c r="C611" s="51">
        <v>2680</v>
      </c>
      <c r="D611" s="52" t="s">
        <v>549</v>
      </c>
      <c r="E611" s="53">
        <v>45251</v>
      </c>
      <c r="F611" s="53">
        <v>45251</v>
      </c>
      <c r="G611" s="51"/>
      <c r="H611" s="51">
        <v>2334</v>
      </c>
      <c r="I611" s="55">
        <v>10</v>
      </c>
      <c r="J611" s="55"/>
      <c r="K611" s="55"/>
      <c r="L611" s="55">
        <v>20</v>
      </c>
      <c r="M611" s="55"/>
      <c r="N611" s="55"/>
      <c r="O611" s="55"/>
      <c r="P611" s="55">
        <v>10</v>
      </c>
      <c r="Q611" s="55"/>
      <c r="R611" s="55"/>
      <c r="S611" s="55">
        <v>20</v>
      </c>
      <c r="T611" s="55">
        <v>10</v>
      </c>
      <c r="U611" s="55"/>
      <c r="V611" s="55">
        <v>20</v>
      </c>
      <c r="W611" s="55">
        <v>20</v>
      </c>
      <c r="X611" s="55"/>
      <c r="Y611" s="55"/>
      <c r="Z611" s="55">
        <v>20</v>
      </c>
      <c r="AA611" s="55">
        <v>10</v>
      </c>
      <c r="AB611" s="55"/>
      <c r="AC611" s="55"/>
      <c r="AD611" s="55">
        <v>40</v>
      </c>
      <c r="AE611" s="55"/>
      <c r="AF611" s="55"/>
      <c r="AG611" s="55"/>
      <c r="AH611" s="55">
        <v>10</v>
      </c>
      <c r="AI611" s="55"/>
      <c r="AJ611" s="55"/>
      <c r="AK611" s="55"/>
      <c r="AL611" s="55"/>
      <c r="AM611" s="55"/>
      <c r="AN611" s="56">
        <f t="shared" si="53"/>
        <v>190</v>
      </c>
      <c r="AO611" s="57">
        <f t="shared" si="52"/>
        <v>2490</v>
      </c>
      <c r="AP611" s="58">
        <f t="shared" si="54"/>
        <v>104580</v>
      </c>
    </row>
    <row r="612" spans="1:42" ht="26.25" customHeight="1" x14ac:dyDescent="0.25">
      <c r="A612" s="49" t="s">
        <v>322</v>
      </c>
      <c r="B612" s="50">
        <v>28.26</v>
      </c>
      <c r="C612" s="51">
        <v>351</v>
      </c>
      <c r="D612" s="52" t="s">
        <v>549</v>
      </c>
      <c r="E612" s="53">
        <v>45211</v>
      </c>
      <c r="F612" s="53">
        <v>45211</v>
      </c>
      <c r="G612" s="51"/>
      <c r="H612" s="51">
        <v>9355</v>
      </c>
      <c r="I612" s="55">
        <v>20</v>
      </c>
      <c r="J612" s="55"/>
      <c r="K612" s="55"/>
      <c r="L612" s="55"/>
      <c r="M612" s="55"/>
      <c r="N612" s="55"/>
      <c r="O612" s="55"/>
      <c r="P612" s="55">
        <v>20</v>
      </c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>
        <v>20</v>
      </c>
      <c r="AE612" s="55"/>
      <c r="AF612" s="55"/>
      <c r="AG612" s="55"/>
      <c r="AH612" s="55"/>
      <c r="AI612" s="55"/>
      <c r="AJ612" s="55"/>
      <c r="AK612" s="55"/>
      <c r="AL612" s="55"/>
      <c r="AM612" s="55"/>
      <c r="AN612" s="56">
        <f t="shared" si="53"/>
        <v>60</v>
      </c>
      <c r="AO612" s="57">
        <f t="shared" si="52"/>
        <v>291</v>
      </c>
      <c r="AP612" s="58">
        <f t="shared" si="54"/>
        <v>8223.66</v>
      </c>
    </row>
    <row r="613" spans="1:42" ht="24.75" customHeight="1" x14ac:dyDescent="0.25">
      <c r="A613" s="49" t="s">
        <v>321</v>
      </c>
      <c r="B613" s="50">
        <v>42</v>
      </c>
      <c r="C613" s="51">
        <v>1064</v>
      </c>
      <c r="D613" s="52" t="s">
        <v>549</v>
      </c>
      <c r="E613" s="53">
        <v>45252</v>
      </c>
      <c r="F613" s="53">
        <v>45252</v>
      </c>
      <c r="G613" s="51"/>
      <c r="H613" s="51">
        <v>9960</v>
      </c>
      <c r="I613" s="55">
        <v>20</v>
      </c>
      <c r="J613" s="55"/>
      <c r="K613" s="55"/>
      <c r="L613" s="55"/>
      <c r="M613" s="55"/>
      <c r="N613" s="55"/>
      <c r="O613" s="55"/>
      <c r="P613" s="55">
        <v>20</v>
      </c>
      <c r="Q613" s="55"/>
      <c r="R613" s="55"/>
      <c r="S613" s="55">
        <v>20</v>
      </c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>
        <v>20</v>
      </c>
      <c r="AE613" s="55"/>
      <c r="AF613" s="55"/>
      <c r="AG613" s="55"/>
      <c r="AH613" s="55"/>
      <c r="AI613" s="55"/>
      <c r="AJ613" s="55"/>
      <c r="AK613" s="55"/>
      <c r="AL613" s="55"/>
      <c r="AM613" s="55"/>
      <c r="AN613" s="56">
        <f t="shared" si="53"/>
        <v>80</v>
      </c>
      <c r="AO613" s="57">
        <f t="shared" si="52"/>
        <v>984</v>
      </c>
      <c r="AP613" s="58">
        <f t="shared" si="54"/>
        <v>41328</v>
      </c>
    </row>
    <row r="614" spans="1:42" ht="24.75" customHeight="1" x14ac:dyDescent="0.25">
      <c r="A614" s="49" t="s">
        <v>320</v>
      </c>
      <c r="B614" s="50">
        <v>31.48</v>
      </c>
      <c r="C614" s="51">
        <v>150</v>
      </c>
      <c r="D614" s="52" t="s">
        <v>570</v>
      </c>
      <c r="E614" s="53">
        <v>45251</v>
      </c>
      <c r="F614" s="53">
        <v>45251</v>
      </c>
      <c r="G614" s="51"/>
      <c r="H614" s="51">
        <v>9961</v>
      </c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6">
        <f t="shared" si="53"/>
        <v>0</v>
      </c>
      <c r="AO614" s="57">
        <f t="shared" si="52"/>
        <v>150</v>
      </c>
      <c r="AP614" s="58">
        <f t="shared" si="54"/>
        <v>4722</v>
      </c>
    </row>
    <row r="615" spans="1:42" ht="22.5" customHeight="1" x14ac:dyDescent="0.25">
      <c r="A615" s="49" t="s">
        <v>319</v>
      </c>
      <c r="B615" s="50">
        <v>33.6</v>
      </c>
      <c r="C615" s="51">
        <v>90</v>
      </c>
      <c r="D615" s="52" t="s">
        <v>569</v>
      </c>
      <c r="E615" s="53">
        <v>45211</v>
      </c>
      <c r="F615" s="53">
        <v>45211</v>
      </c>
      <c r="G615" s="51"/>
      <c r="H615" s="51">
        <v>9962</v>
      </c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6">
        <f t="shared" si="53"/>
        <v>0</v>
      </c>
      <c r="AO615" s="57">
        <f t="shared" si="52"/>
        <v>90</v>
      </c>
      <c r="AP615" s="58">
        <f t="shared" si="54"/>
        <v>3024</v>
      </c>
    </row>
    <row r="616" spans="1:42" ht="22.5" customHeight="1" x14ac:dyDescent="0.25">
      <c r="A616" s="49" t="s">
        <v>318</v>
      </c>
      <c r="B616" s="50">
        <v>31.48</v>
      </c>
      <c r="C616" s="51">
        <v>590</v>
      </c>
      <c r="D616" s="52" t="s">
        <v>549</v>
      </c>
      <c r="E616" s="53">
        <v>45093</v>
      </c>
      <c r="F616" s="53">
        <v>45093</v>
      </c>
      <c r="G616" s="51"/>
      <c r="H616" s="51">
        <v>2330</v>
      </c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6">
        <f t="shared" si="53"/>
        <v>0</v>
      </c>
      <c r="AO616" s="57">
        <f t="shared" si="52"/>
        <v>590</v>
      </c>
      <c r="AP616" s="58">
        <f t="shared" si="54"/>
        <v>18573.2</v>
      </c>
    </row>
    <row r="617" spans="1:42" ht="24.75" customHeight="1" x14ac:dyDescent="0.25">
      <c r="A617" s="49" t="s">
        <v>317</v>
      </c>
      <c r="B617" s="50">
        <v>36.22</v>
      </c>
      <c r="C617" s="51">
        <v>80</v>
      </c>
      <c r="D617" s="52" t="s">
        <v>411</v>
      </c>
      <c r="E617" s="53">
        <v>45182</v>
      </c>
      <c r="F617" s="53">
        <v>45182</v>
      </c>
      <c r="G617" s="51"/>
      <c r="H617" s="51">
        <v>9963</v>
      </c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6">
        <f t="shared" si="53"/>
        <v>0</v>
      </c>
      <c r="AO617" s="57">
        <f t="shared" si="52"/>
        <v>80</v>
      </c>
      <c r="AP617" s="58">
        <f t="shared" si="54"/>
        <v>2897.6</v>
      </c>
    </row>
    <row r="618" spans="1:42" ht="22.5" customHeight="1" x14ac:dyDescent="0.25">
      <c r="A618" s="49" t="s">
        <v>316</v>
      </c>
      <c r="B618" s="50">
        <v>36.22</v>
      </c>
      <c r="C618" s="51">
        <v>140</v>
      </c>
      <c r="D618" s="52" t="s">
        <v>411</v>
      </c>
      <c r="E618" s="53">
        <v>45124</v>
      </c>
      <c r="F618" s="53">
        <v>45124</v>
      </c>
      <c r="G618" s="51"/>
      <c r="H618" s="51">
        <v>9964</v>
      </c>
      <c r="I618" s="55"/>
      <c r="J618" s="55"/>
      <c r="K618" s="55"/>
      <c r="L618" s="55"/>
      <c r="M618" s="55"/>
      <c r="N618" s="55"/>
      <c r="O618" s="55"/>
      <c r="P618" s="55">
        <v>10</v>
      </c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6">
        <f t="shared" si="53"/>
        <v>10</v>
      </c>
      <c r="AO618" s="57">
        <f t="shared" si="52"/>
        <v>130</v>
      </c>
      <c r="AP618" s="58">
        <f t="shared" si="54"/>
        <v>4708.5999999999995</v>
      </c>
    </row>
    <row r="619" spans="1:42" ht="25.5" customHeight="1" x14ac:dyDescent="0.25">
      <c r="A619" s="59" t="s">
        <v>315</v>
      </c>
      <c r="B619" s="50"/>
      <c r="C619" s="51">
        <v>0</v>
      </c>
      <c r="D619" s="52"/>
      <c r="E619" s="53"/>
      <c r="F619" s="53"/>
      <c r="G619" s="51"/>
      <c r="H619" s="51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6">
        <f t="shared" si="53"/>
        <v>0</v>
      </c>
      <c r="AO619" s="57">
        <f t="shared" si="52"/>
        <v>0</v>
      </c>
      <c r="AP619" s="58">
        <f t="shared" si="54"/>
        <v>0</v>
      </c>
    </row>
    <row r="620" spans="1:42" ht="23.25" customHeight="1" x14ac:dyDescent="0.25">
      <c r="A620" s="49" t="s">
        <v>314</v>
      </c>
      <c r="B620" s="50"/>
      <c r="C620" s="51">
        <v>20</v>
      </c>
      <c r="D620" s="52"/>
      <c r="E620" s="53"/>
      <c r="F620" s="53"/>
      <c r="G620" s="51"/>
      <c r="H620" s="51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6">
        <f t="shared" si="53"/>
        <v>0</v>
      </c>
      <c r="AO620" s="57">
        <f t="shared" si="52"/>
        <v>20</v>
      </c>
      <c r="AP620" s="58">
        <f t="shared" si="54"/>
        <v>0</v>
      </c>
    </row>
    <row r="621" spans="1:42" ht="25.5" customHeight="1" x14ac:dyDescent="0.25">
      <c r="A621" s="49" t="s">
        <v>326</v>
      </c>
      <c r="B621" s="50">
        <v>493</v>
      </c>
      <c r="C621" s="51">
        <v>25</v>
      </c>
      <c r="D621" s="52" t="s">
        <v>768</v>
      </c>
      <c r="E621" s="53">
        <v>45149</v>
      </c>
      <c r="F621" s="53">
        <v>45149</v>
      </c>
      <c r="G621" s="51"/>
      <c r="H621" s="51">
        <v>9614</v>
      </c>
      <c r="I621" s="55"/>
      <c r="J621" s="55"/>
      <c r="K621" s="55"/>
      <c r="L621" s="55">
        <v>1</v>
      </c>
      <c r="M621" s="55"/>
      <c r="N621" s="55"/>
      <c r="O621" s="55">
        <v>2</v>
      </c>
      <c r="P621" s="55"/>
      <c r="Q621" s="55"/>
      <c r="R621" s="55"/>
      <c r="S621" s="55">
        <v>1</v>
      </c>
      <c r="T621" s="55"/>
      <c r="U621" s="55"/>
      <c r="V621" s="55"/>
      <c r="W621" s="55"/>
      <c r="X621" s="55"/>
      <c r="Y621" s="55"/>
      <c r="Z621" s="55">
        <v>2</v>
      </c>
      <c r="AA621" s="55"/>
      <c r="AB621" s="55"/>
      <c r="AC621" s="55">
        <v>3</v>
      </c>
      <c r="AD621" s="55"/>
      <c r="AE621" s="55"/>
      <c r="AF621" s="55"/>
      <c r="AG621" s="55"/>
      <c r="AH621" s="55">
        <v>4</v>
      </c>
      <c r="AI621" s="55"/>
      <c r="AJ621" s="55"/>
      <c r="AK621" s="55"/>
      <c r="AL621" s="55"/>
      <c r="AM621" s="55"/>
      <c r="AN621" s="56">
        <f t="shared" si="53"/>
        <v>13</v>
      </c>
      <c r="AO621" s="57">
        <v>5</v>
      </c>
      <c r="AP621" s="58">
        <f t="shared" si="54"/>
        <v>2465</v>
      </c>
    </row>
    <row r="622" spans="1:42" s="5" customFormat="1" ht="20.25" customHeight="1" x14ac:dyDescent="0.3">
      <c r="A622" s="49" t="s">
        <v>327</v>
      </c>
      <c r="B622" s="50">
        <v>591.6</v>
      </c>
      <c r="C622" s="51">
        <v>69</v>
      </c>
      <c r="D622" s="52" t="s">
        <v>769</v>
      </c>
      <c r="E622" s="53">
        <v>45149</v>
      </c>
      <c r="F622" s="53">
        <v>45149</v>
      </c>
      <c r="G622" s="51"/>
      <c r="H622" s="51">
        <v>9615</v>
      </c>
      <c r="I622" s="55"/>
      <c r="J622" s="55"/>
      <c r="K622" s="55"/>
      <c r="L622" s="55">
        <v>1</v>
      </c>
      <c r="M622" s="55"/>
      <c r="N622" s="55"/>
      <c r="O622" s="55">
        <v>3</v>
      </c>
      <c r="P622" s="55"/>
      <c r="Q622" s="55"/>
      <c r="R622" s="55"/>
      <c r="S622" s="55">
        <v>1</v>
      </c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6">
        <f t="shared" ref="AN622:AN653" si="55">I622+J622+K622+L622+M622+N622+O622+P622+Q622+R622+S622+T622+U622+V622+W622+X622+Y622+Z622+AA622+AB622+AC622+AD622+AE622+AF622+AG622+AH622+AI622+AJ622+AK622+AL622+AM622</f>
        <v>5</v>
      </c>
      <c r="AO622" s="57">
        <v>5</v>
      </c>
      <c r="AP622" s="58">
        <f t="shared" si="54"/>
        <v>2958</v>
      </c>
    </row>
    <row r="623" spans="1:42" ht="21.75" customHeight="1" x14ac:dyDescent="0.25">
      <c r="A623" s="49" t="s">
        <v>328</v>
      </c>
      <c r="B623" s="50"/>
      <c r="C623" s="51">
        <v>38</v>
      </c>
      <c r="D623" s="52"/>
      <c r="E623" s="53"/>
      <c r="F623" s="53"/>
      <c r="G623" s="51"/>
      <c r="H623" s="51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6">
        <f t="shared" si="55"/>
        <v>0</v>
      </c>
      <c r="AO623" s="57">
        <f t="shared" ref="AO623:AO629" si="56">C623+G623-AN623</f>
        <v>38</v>
      </c>
      <c r="AP623" s="58">
        <f t="shared" si="54"/>
        <v>0</v>
      </c>
    </row>
    <row r="624" spans="1:42" ht="24" customHeight="1" x14ac:dyDescent="0.25">
      <c r="A624" s="49" t="s">
        <v>407</v>
      </c>
      <c r="B624" s="50">
        <v>591</v>
      </c>
      <c r="C624" s="51">
        <v>48</v>
      </c>
      <c r="D624" s="52" t="s">
        <v>411</v>
      </c>
      <c r="E624" s="53">
        <v>45211</v>
      </c>
      <c r="F624" s="53">
        <v>45211</v>
      </c>
      <c r="G624" s="51"/>
      <c r="H624" s="51">
        <v>9613</v>
      </c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6">
        <f t="shared" si="55"/>
        <v>0</v>
      </c>
      <c r="AO624" s="57">
        <f t="shared" si="56"/>
        <v>48</v>
      </c>
      <c r="AP624" s="58">
        <f t="shared" ref="AP624:AP655" si="57">B624*AO624</f>
        <v>28368</v>
      </c>
    </row>
    <row r="625" spans="1:42" ht="26.25" customHeight="1" x14ac:dyDescent="0.25">
      <c r="A625" s="49" t="s">
        <v>329</v>
      </c>
      <c r="B625" s="50">
        <v>10.19</v>
      </c>
      <c r="C625" s="51">
        <v>30</v>
      </c>
      <c r="D625" s="52" t="s">
        <v>549</v>
      </c>
      <c r="E625" s="53">
        <v>44887</v>
      </c>
      <c r="F625" s="53">
        <v>44887</v>
      </c>
      <c r="G625" s="51"/>
      <c r="H625" s="51">
        <v>2305</v>
      </c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6">
        <f t="shared" si="55"/>
        <v>0</v>
      </c>
      <c r="AO625" s="57">
        <f t="shared" si="56"/>
        <v>30</v>
      </c>
      <c r="AP625" s="58">
        <f t="shared" si="57"/>
        <v>305.7</v>
      </c>
    </row>
    <row r="626" spans="1:42" ht="26.25" customHeight="1" x14ac:dyDescent="0.25">
      <c r="A626" s="49" t="s">
        <v>330</v>
      </c>
      <c r="B626" s="50">
        <v>7.6</v>
      </c>
      <c r="C626" s="51">
        <v>330</v>
      </c>
      <c r="D626" s="52" t="s">
        <v>411</v>
      </c>
      <c r="E626" s="53">
        <v>45093</v>
      </c>
      <c r="F626" s="53">
        <v>45093</v>
      </c>
      <c r="G626" s="51"/>
      <c r="H626" s="51">
        <v>2306</v>
      </c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6">
        <f t="shared" si="55"/>
        <v>0</v>
      </c>
      <c r="AO626" s="57">
        <f t="shared" si="56"/>
        <v>330</v>
      </c>
      <c r="AP626" s="58">
        <f t="shared" si="57"/>
        <v>2508</v>
      </c>
    </row>
    <row r="627" spans="1:42" ht="26.25" customHeight="1" x14ac:dyDescent="0.25">
      <c r="A627" s="49" t="s">
        <v>331</v>
      </c>
      <c r="B627" s="50">
        <v>7.6</v>
      </c>
      <c r="C627" s="51">
        <v>1151</v>
      </c>
      <c r="D627" s="52" t="s">
        <v>549</v>
      </c>
      <c r="E627" s="53">
        <v>45000</v>
      </c>
      <c r="F627" s="53">
        <v>45000</v>
      </c>
      <c r="G627" s="51"/>
      <c r="H627" s="51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>
        <v>30</v>
      </c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6">
        <f t="shared" si="55"/>
        <v>30</v>
      </c>
      <c r="AO627" s="57">
        <f t="shared" si="56"/>
        <v>1121</v>
      </c>
      <c r="AP627" s="58">
        <f t="shared" si="57"/>
        <v>8519.6</v>
      </c>
    </row>
    <row r="628" spans="1:42" ht="26.25" customHeight="1" x14ac:dyDescent="0.25">
      <c r="A628" s="49" t="s">
        <v>332</v>
      </c>
      <c r="B628" s="50">
        <v>7.6</v>
      </c>
      <c r="C628" s="51">
        <v>300</v>
      </c>
      <c r="D628" s="52" t="s">
        <v>549</v>
      </c>
      <c r="E628" s="53">
        <v>45093</v>
      </c>
      <c r="F628" s="53">
        <v>45093</v>
      </c>
      <c r="G628" s="51"/>
      <c r="H628" s="51">
        <v>2308</v>
      </c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>
        <v>25</v>
      </c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6">
        <f t="shared" si="55"/>
        <v>25</v>
      </c>
      <c r="AO628" s="57">
        <f t="shared" si="56"/>
        <v>275</v>
      </c>
      <c r="AP628" s="58">
        <f t="shared" si="57"/>
        <v>2090</v>
      </c>
    </row>
    <row r="629" spans="1:42" ht="26.25" customHeight="1" x14ac:dyDescent="0.25">
      <c r="A629" s="49" t="s">
        <v>333</v>
      </c>
      <c r="B629" s="50">
        <v>9.41</v>
      </c>
      <c r="C629" s="51">
        <v>376</v>
      </c>
      <c r="D629" s="52" t="s">
        <v>411</v>
      </c>
      <c r="E629" s="53">
        <v>44887</v>
      </c>
      <c r="F629" s="53">
        <v>44887</v>
      </c>
      <c r="G629" s="51"/>
      <c r="H629" s="51">
        <v>9957</v>
      </c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6">
        <f t="shared" si="55"/>
        <v>0</v>
      </c>
      <c r="AO629" s="57">
        <f t="shared" si="56"/>
        <v>376</v>
      </c>
      <c r="AP629" s="58">
        <f t="shared" si="57"/>
        <v>3538.16</v>
      </c>
    </row>
    <row r="630" spans="1:42" ht="26.25" customHeight="1" x14ac:dyDescent="0.25">
      <c r="A630" s="49" t="s">
        <v>334</v>
      </c>
      <c r="B630" s="50">
        <v>5.69</v>
      </c>
      <c r="C630" s="51">
        <v>5</v>
      </c>
      <c r="D630" s="52" t="s">
        <v>411</v>
      </c>
      <c r="E630" s="53">
        <v>45000</v>
      </c>
      <c r="F630" s="53">
        <v>45000</v>
      </c>
      <c r="G630" s="51"/>
      <c r="H630" s="51">
        <v>2302</v>
      </c>
      <c r="I630" s="55"/>
      <c r="J630" s="55"/>
      <c r="K630" s="55"/>
      <c r="L630" s="55"/>
      <c r="M630" s="55"/>
      <c r="N630" s="55"/>
      <c r="O630" s="55"/>
      <c r="P630" s="55">
        <v>15</v>
      </c>
      <c r="Q630" s="55"/>
      <c r="R630" s="55"/>
      <c r="S630" s="55"/>
      <c r="T630" s="55">
        <v>10</v>
      </c>
      <c r="U630" s="55"/>
      <c r="V630" s="55"/>
      <c r="W630" s="55">
        <v>20</v>
      </c>
      <c r="X630" s="55"/>
      <c r="Y630" s="55"/>
      <c r="Z630" s="55">
        <v>10</v>
      </c>
      <c r="AA630" s="55"/>
      <c r="AB630" s="55"/>
      <c r="AC630" s="55"/>
      <c r="AD630" s="55">
        <v>30</v>
      </c>
      <c r="AE630" s="55"/>
      <c r="AF630" s="55"/>
      <c r="AG630" s="55"/>
      <c r="AH630" s="55"/>
      <c r="AI630" s="55"/>
      <c r="AJ630" s="55"/>
      <c r="AK630" s="55"/>
      <c r="AL630" s="55"/>
      <c r="AM630" s="55"/>
      <c r="AN630" s="56">
        <f t="shared" si="55"/>
        <v>85</v>
      </c>
      <c r="AO630" s="57">
        <v>5</v>
      </c>
      <c r="AP630" s="58">
        <f t="shared" si="57"/>
        <v>28.450000000000003</v>
      </c>
    </row>
    <row r="631" spans="1:42" ht="26.25" customHeight="1" x14ac:dyDescent="0.25">
      <c r="A631" s="49" t="s">
        <v>335</v>
      </c>
      <c r="B631" s="50">
        <v>5.69</v>
      </c>
      <c r="C631" s="51">
        <v>5</v>
      </c>
      <c r="D631" s="52" t="s">
        <v>411</v>
      </c>
      <c r="E631" s="53">
        <v>44966</v>
      </c>
      <c r="F631" s="53">
        <v>44966</v>
      </c>
      <c r="G631" s="51"/>
      <c r="H631" s="51">
        <v>9490</v>
      </c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>
        <v>10</v>
      </c>
      <c r="X631" s="55"/>
      <c r="Y631" s="55"/>
      <c r="Z631" s="55"/>
      <c r="AA631" s="55"/>
      <c r="AB631" s="55"/>
      <c r="AC631" s="55">
        <v>10</v>
      </c>
      <c r="AD631" s="55">
        <v>15</v>
      </c>
      <c r="AE631" s="55"/>
      <c r="AF631" s="55"/>
      <c r="AG631" s="55"/>
      <c r="AH631" s="55"/>
      <c r="AI631" s="55"/>
      <c r="AJ631" s="55"/>
      <c r="AK631" s="55"/>
      <c r="AL631" s="55"/>
      <c r="AM631" s="55"/>
      <c r="AN631" s="56">
        <f t="shared" si="55"/>
        <v>35</v>
      </c>
      <c r="AO631" s="57">
        <v>5</v>
      </c>
      <c r="AP631" s="58">
        <f t="shared" si="57"/>
        <v>28.450000000000003</v>
      </c>
    </row>
    <row r="632" spans="1:42" ht="26.25" customHeight="1" x14ac:dyDescent="0.25">
      <c r="A632" s="49" t="s">
        <v>336</v>
      </c>
      <c r="B632" s="50">
        <v>8.09</v>
      </c>
      <c r="C632" s="51">
        <v>340</v>
      </c>
      <c r="D632" s="52" t="s">
        <v>411</v>
      </c>
      <c r="E632" s="53">
        <v>45000</v>
      </c>
      <c r="F632" s="53">
        <v>45000</v>
      </c>
      <c r="G632" s="51"/>
      <c r="H632" s="51">
        <v>2303</v>
      </c>
      <c r="I632" s="55"/>
      <c r="J632" s="55"/>
      <c r="K632" s="55"/>
      <c r="L632" s="55"/>
      <c r="M632" s="55"/>
      <c r="N632" s="55"/>
      <c r="O632" s="55"/>
      <c r="P632" s="55">
        <v>15</v>
      </c>
      <c r="Q632" s="55"/>
      <c r="R632" s="55"/>
      <c r="S632" s="55"/>
      <c r="T632" s="55">
        <v>7</v>
      </c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6">
        <f t="shared" si="55"/>
        <v>22</v>
      </c>
      <c r="AO632" s="57">
        <v>340</v>
      </c>
      <c r="AP632" s="58">
        <f t="shared" si="57"/>
        <v>2750.6</v>
      </c>
    </row>
    <row r="633" spans="1:42" ht="26.25" customHeight="1" x14ac:dyDescent="0.25">
      <c r="A633" s="49" t="s">
        <v>168</v>
      </c>
      <c r="B633" s="50">
        <v>372</v>
      </c>
      <c r="C633" s="51">
        <v>325</v>
      </c>
      <c r="D633" s="52" t="s">
        <v>501</v>
      </c>
      <c r="E633" s="53">
        <v>45251</v>
      </c>
      <c r="F633" s="53">
        <v>45251</v>
      </c>
      <c r="G633" s="51"/>
      <c r="H633" s="51">
        <v>9173</v>
      </c>
      <c r="I633" s="55"/>
      <c r="J633" s="55"/>
      <c r="K633" s="55"/>
      <c r="L633" s="55">
        <v>2</v>
      </c>
      <c r="M633" s="55"/>
      <c r="N633" s="55"/>
      <c r="O633" s="55">
        <v>3</v>
      </c>
      <c r="P633" s="55">
        <v>2</v>
      </c>
      <c r="Q633" s="55"/>
      <c r="R633" s="55"/>
      <c r="S633" s="55">
        <v>3</v>
      </c>
      <c r="T633" s="55"/>
      <c r="U633" s="55"/>
      <c r="V633" s="55">
        <v>1</v>
      </c>
      <c r="W633" s="55"/>
      <c r="X633" s="55"/>
      <c r="Y633" s="55"/>
      <c r="Z633" s="55">
        <v>6</v>
      </c>
      <c r="AA633" s="55"/>
      <c r="AB633" s="55"/>
      <c r="AC633" s="55">
        <v>4</v>
      </c>
      <c r="AD633" s="55">
        <v>5</v>
      </c>
      <c r="AE633" s="55"/>
      <c r="AF633" s="55"/>
      <c r="AG633" s="55"/>
      <c r="AH633" s="55"/>
      <c r="AI633" s="55"/>
      <c r="AJ633" s="55">
        <v>4</v>
      </c>
      <c r="AK633" s="55"/>
      <c r="AL633" s="55"/>
      <c r="AM633" s="55"/>
      <c r="AN633" s="56">
        <f t="shared" si="55"/>
        <v>30</v>
      </c>
      <c r="AO633" s="57">
        <f>C633+G633-AN633</f>
        <v>295</v>
      </c>
      <c r="AP633" s="58">
        <f t="shared" si="57"/>
        <v>109740</v>
      </c>
    </row>
    <row r="634" spans="1:42" ht="26.25" customHeight="1" x14ac:dyDescent="0.25">
      <c r="A634" s="59" t="s">
        <v>473</v>
      </c>
      <c r="B634" s="50">
        <v>46.51</v>
      </c>
      <c r="C634" s="51">
        <v>0</v>
      </c>
      <c r="D634" s="52" t="s">
        <v>411</v>
      </c>
      <c r="E634" s="53">
        <v>44757</v>
      </c>
      <c r="F634" s="53">
        <v>44757</v>
      </c>
      <c r="G634" s="51"/>
      <c r="H634" s="51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6">
        <f t="shared" si="55"/>
        <v>0</v>
      </c>
      <c r="AO634" s="57">
        <f>C634+G634-AN634</f>
        <v>0</v>
      </c>
      <c r="AP634" s="58">
        <f t="shared" si="57"/>
        <v>0</v>
      </c>
    </row>
    <row r="635" spans="1:42" ht="26.25" customHeight="1" x14ac:dyDescent="0.25">
      <c r="A635" s="61" t="s">
        <v>337</v>
      </c>
      <c r="B635" s="50">
        <v>40</v>
      </c>
      <c r="C635" s="51">
        <v>237</v>
      </c>
      <c r="D635" s="52" t="s">
        <v>868</v>
      </c>
      <c r="E635" s="53">
        <v>45191</v>
      </c>
      <c r="F635" s="53">
        <v>45191</v>
      </c>
      <c r="G635" s="51"/>
      <c r="H635" s="51">
        <v>9248</v>
      </c>
      <c r="I635" s="55"/>
      <c r="J635" s="55"/>
      <c r="K635" s="55"/>
      <c r="L635" s="55"/>
      <c r="M635" s="55"/>
      <c r="N635" s="55"/>
      <c r="O635" s="55">
        <v>5</v>
      </c>
      <c r="P635" s="55">
        <v>5</v>
      </c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>
        <v>10</v>
      </c>
      <c r="AD635" s="55">
        <v>5</v>
      </c>
      <c r="AE635" s="55"/>
      <c r="AF635" s="55"/>
      <c r="AG635" s="55"/>
      <c r="AH635" s="55">
        <v>5</v>
      </c>
      <c r="AI635" s="55"/>
      <c r="AJ635" s="55"/>
      <c r="AK635" s="55"/>
      <c r="AL635" s="55"/>
      <c r="AM635" s="55"/>
      <c r="AN635" s="56">
        <f t="shared" si="55"/>
        <v>30</v>
      </c>
      <c r="AO635" s="57">
        <v>237</v>
      </c>
      <c r="AP635" s="58">
        <f t="shared" si="57"/>
        <v>9480</v>
      </c>
    </row>
    <row r="636" spans="1:42" ht="21.75" customHeight="1" x14ac:dyDescent="0.25">
      <c r="A636" s="49" t="s">
        <v>338</v>
      </c>
      <c r="B636" s="50">
        <v>125</v>
      </c>
      <c r="C636" s="51">
        <v>960</v>
      </c>
      <c r="D636" s="52" t="s">
        <v>699</v>
      </c>
      <c r="E636" s="53">
        <v>45127</v>
      </c>
      <c r="F636" s="53">
        <v>45127</v>
      </c>
      <c r="G636" s="51"/>
      <c r="H636" s="51">
        <v>2206</v>
      </c>
      <c r="I636" s="55"/>
      <c r="J636" s="55"/>
      <c r="K636" s="55"/>
      <c r="L636" s="55">
        <v>24</v>
      </c>
      <c r="M636" s="55"/>
      <c r="N636" s="55"/>
      <c r="O636" s="55"/>
      <c r="P636" s="55">
        <v>12</v>
      </c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>
        <v>12</v>
      </c>
      <c r="AD636" s="55">
        <v>24</v>
      </c>
      <c r="AE636" s="55"/>
      <c r="AF636" s="55"/>
      <c r="AG636" s="55"/>
      <c r="AH636" s="55"/>
      <c r="AI636" s="55"/>
      <c r="AJ636" s="55">
        <v>24</v>
      </c>
      <c r="AK636" s="55"/>
      <c r="AL636" s="55"/>
      <c r="AM636" s="55"/>
      <c r="AN636" s="56">
        <f t="shared" si="55"/>
        <v>96</v>
      </c>
      <c r="AO636" s="57">
        <v>960</v>
      </c>
      <c r="AP636" s="58">
        <f t="shared" si="57"/>
        <v>120000</v>
      </c>
    </row>
    <row r="637" spans="1:42" ht="21.75" customHeight="1" x14ac:dyDescent="0.25">
      <c r="A637" s="49" t="s">
        <v>597</v>
      </c>
      <c r="B637" s="50">
        <v>460.8</v>
      </c>
      <c r="C637" s="51">
        <v>10100</v>
      </c>
      <c r="D637" s="52" t="s">
        <v>449</v>
      </c>
      <c r="E637" s="53">
        <v>45251</v>
      </c>
      <c r="F637" s="53">
        <v>45251</v>
      </c>
      <c r="G637" s="54"/>
      <c r="H637" s="51">
        <v>41113035</v>
      </c>
      <c r="I637" s="55">
        <v>100</v>
      </c>
      <c r="J637" s="55"/>
      <c r="K637" s="55"/>
      <c r="L637" s="55">
        <v>250</v>
      </c>
      <c r="M637" s="55"/>
      <c r="N637" s="55"/>
      <c r="O637" s="55">
        <v>400</v>
      </c>
      <c r="P637" s="55">
        <v>200</v>
      </c>
      <c r="Q637" s="55"/>
      <c r="R637" s="55"/>
      <c r="S637" s="55">
        <v>100</v>
      </c>
      <c r="T637" s="55"/>
      <c r="U637" s="55"/>
      <c r="V637" s="55">
        <v>150</v>
      </c>
      <c r="W637" s="55">
        <v>100</v>
      </c>
      <c r="X637" s="55"/>
      <c r="Y637" s="55"/>
      <c r="Z637" s="55">
        <v>250</v>
      </c>
      <c r="AA637" s="55"/>
      <c r="AB637" s="55"/>
      <c r="AC637" s="55">
        <v>150</v>
      </c>
      <c r="AD637" s="55">
        <v>200</v>
      </c>
      <c r="AE637" s="55"/>
      <c r="AF637" s="55"/>
      <c r="AG637" s="55"/>
      <c r="AH637" s="55">
        <v>300</v>
      </c>
      <c r="AI637" s="55"/>
      <c r="AJ637" s="55">
        <v>350</v>
      </c>
      <c r="AK637" s="55"/>
      <c r="AL637" s="55"/>
      <c r="AM637" s="55"/>
      <c r="AN637" s="56">
        <f t="shared" si="55"/>
        <v>2550</v>
      </c>
      <c r="AO637" s="57">
        <f t="shared" ref="AO637:AO668" si="58">C637+G637-AN637</f>
        <v>7550</v>
      </c>
      <c r="AP637" s="58">
        <f t="shared" si="57"/>
        <v>3479040</v>
      </c>
    </row>
    <row r="638" spans="1:42" ht="26.25" customHeight="1" x14ac:dyDescent="0.25">
      <c r="A638" s="49" t="s">
        <v>646</v>
      </c>
      <c r="B638" s="50">
        <v>27</v>
      </c>
      <c r="C638" s="51">
        <v>190</v>
      </c>
      <c r="D638" s="52" t="s">
        <v>645</v>
      </c>
      <c r="E638" s="53">
        <v>45012</v>
      </c>
      <c r="F638" s="53">
        <v>45012</v>
      </c>
      <c r="G638" s="54"/>
      <c r="H638" s="51" t="s">
        <v>647</v>
      </c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6">
        <f t="shared" si="55"/>
        <v>0</v>
      </c>
      <c r="AO638" s="57">
        <f t="shared" si="58"/>
        <v>190</v>
      </c>
      <c r="AP638" s="58">
        <f t="shared" si="57"/>
        <v>5130</v>
      </c>
    </row>
    <row r="639" spans="1:42" ht="26.25" customHeight="1" x14ac:dyDescent="0.25">
      <c r="A639" s="49" t="s">
        <v>540</v>
      </c>
      <c r="B639" s="55"/>
      <c r="C639" s="51">
        <v>61</v>
      </c>
      <c r="D639" s="79" t="s">
        <v>445</v>
      </c>
      <c r="E639" s="51">
        <v>86</v>
      </c>
      <c r="F639" s="51">
        <v>86</v>
      </c>
      <c r="G639" s="69"/>
      <c r="H639" s="69"/>
      <c r="I639" s="69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6">
        <f t="shared" si="55"/>
        <v>0</v>
      </c>
      <c r="AO639" s="56">
        <f t="shared" si="58"/>
        <v>61</v>
      </c>
      <c r="AP639" s="58">
        <f t="shared" si="57"/>
        <v>0</v>
      </c>
    </row>
    <row r="640" spans="1:42" ht="24" customHeight="1" x14ac:dyDescent="0.25">
      <c r="A640" s="49" t="s">
        <v>541</v>
      </c>
      <c r="B640" s="55"/>
      <c r="C640" s="51">
        <v>68</v>
      </c>
      <c r="D640" s="79" t="s">
        <v>445</v>
      </c>
      <c r="E640" s="51">
        <v>100</v>
      </c>
      <c r="F640" s="51">
        <v>100</v>
      </c>
      <c r="G640" s="69"/>
      <c r="H640" s="69"/>
      <c r="I640" s="69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>
        <v>15</v>
      </c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6">
        <f t="shared" si="55"/>
        <v>15</v>
      </c>
      <c r="AO640" s="56">
        <f t="shared" si="58"/>
        <v>53</v>
      </c>
      <c r="AP640" s="58">
        <f t="shared" si="57"/>
        <v>0</v>
      </c>
    </row>
    <row r="641" spans="1:42" ht="24" customHeight="1" x14ac:dyDescent="0.25">
      <c r="A641" s="67" t="s">
        <v>542</v>
      </c>
      <c r="B641" s="85">
        <v>1700</v>
      </c>
      <c r="C641" s="51">
        <v>8</v>
      </c>
      <c r="D641" s="79" t="s">
        <v>628</v>
      </c>
      <c r="E641" s="53">
        <v>45281</v>
      </c>
      <c r="F641" s="53">
        <v>45281</v>
      </c>
      <c r="G641" s="69">
        <v>10</v>
      </c>
      <c r="H641" s="86"/>
      <c r="I641" s="69"/>
      <c r="J641" s="55"/>
      <c r="K641" s="55"/>
      <c r="L641" s="55"/>
      <c r="M641" s="55"/>
      <c r="N641" s="55"/>
      <c r="O641" s="55">
        <v>2</v>
      </c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>
        <v>5</v>
      </c>
      <c r="AA641" s="55"/>
      <c r="AB641" s="55"/>
      <c r="AC641" s="55">
        <v>4</v>
      </c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6">
        <f t="shared" si="55"/>
        <v>11</v>
      </c>
      <c r="AO641" s="56">
        <f t="shared" si="58"/>
        <v>7</v>
      </c>
      <c r="AP641" s="58">
        <f t="shared" si="57"/>
        <v>11900</v>
      </c>
    </row>
    <row r="642" spans="1:42" s="2" customFormat="1" ht="21" customHeight="1" x14ac:dyDescent="0.25">
      <c r="A642" s="67" t="s">
        <v>543</v>
      </c>
      <c r="B642" s="80">
        <v>728.36</v>
      </c>
      <c r="C642" s="51">
        <v>57</v>
      </c>
      <c r="D642" s="79" t="s">
        <v>446</v>
      </c>
      <c r="E642" s="53">
        <v>44813</v>
      </c>
      <c r="F642" s="53">
        <v>44813</v>
      </c>
      <c r="G642" s="86"/>
      <c r="H642" s="86"/>
      <c r="I642" s="69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>
        <v>17</v>
      </c>
      <c r="AA642" s="55"/>
      <c r="AB642" s="55"/>
      <c r="AC642" s="55"/>
      <c r="AD642" s="55">
        <v>5</v>
      </c>
      <c r="AE642" s="55"/>
      <c r="AF642" s="55"/>
      <c r="AG642" s="55"/>
      <c r="AH642" s="55"/>
      <c r="AI642" s="55"/>
      <c r="AJ642" s="55"/>
      <c r="AK642" s="55"/>
      <c r="AL642" s="55"/>
      <c r="AM642" s="55"/>
      <c r="AN642" s="56">
        <f t="shared" si="55"/>
        <v>22</v>
      </c>
      <c r="AO642" s="57">
        <f t="shared" si="58"/>
        <v>35</v>
      </c>
      <c r="AP642" s="58">
        <f t="shared" si="57"/>
        <v>25492.600000000002</v>
      </c>
    </row>
    <row r="643" spans="1:42" s="2" customFormat="1" ht="21.75" customHeight="1" x14ac:dyDescent="0.25">
      <c r="A643" s="67" t="s">
        <v>625</v>
      </c>
      <c r="B643" s="66">
        <v>28.13</v>
      </c>
      <c r="C643" s="51">
        <v>1579</v>
      </c>
      <c r="D643" s="71" t="s">
        <v>490</v>
      </c>
      <c r="E643" s="53">
        <v>45033</v>
      </c>
      <c r="F643" s="53">
        <v>45033</v>
      </c>
      <c r="G643" s="86"/>
      <c r="H643" s="86">
        <v>9872</v>
      </c>
      <c r="I643" s="69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6">
        <f t="shared" si="55"/>
        <v>0</v>
      </c>
      <c r="AO643" s="56">
        <f t="shared" si="58"/>
        <v>1579</v>
      </c>
      <c r="AP643" s="58">
        <f t="shared" si="57"/>
        <v>44417.27</v>
      </c>
    </row>
    <row r="644" spans="1:42" s="2" customFormat="1" ht="21" customHeight="1" x14ac:dyDescent="0.25">
      <c r="A644" s="70" t="s">
        <v>340</v>
      </c>
      <c r="B644" s="50"/>
      <c r="C644" s="51">
        <v>0</v>
      </c>
      <c r="D644" s="52"/>
      <c r="E644" s="53"/>
      <c r="F644" s="53"/>
      <c r="G644" s="78"/>
      <c r="H644" s="78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6">
        <f t="shared" si="55"/>
        <v>0</v>
      </c>
      <c r="AO644" s="57">
        <f t="shared" si="58"/>
        <v>0</v>
      </c>
      <c r="AP644" s="58">
        <f t="shared" si="57"/>
        <v>0</v>
      </c>
    </row>
    <row r="645" spans="1:42" s="2" customFormat="1" ht="18.75" customHeight="1" x14ac:dyDescent="0.25">
      <c r="A645" s="67" t="s">
        <v>341</v>
      </c>
      <c r="B645" s="50">
        <v>23</v>
      </c>
      <c r="C645" s="51">
        <v>490</v>
      </c>
      <c r="D645" s="52" t="s">
        <v>411</v>
      </c>
      <c r="E645" s="53">
        <v>45058</v>
      </c>
      <c r="F645" s="53">
        <v>45058</v>
      </c>
      <c r="G645" s="78"/>
      <c r="H645" s="78">
        <v>9870</v>
      </c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>
        <v>10</v>
      </c>
      <c r="AI645" s="55"/>
      <c r="AJ645" s="55"/>
      <c r="AK645" s="55"/>
      <c r="AL645" s="55"/>
      <c r="AM645" s="55"/>
      <c r="AN645" s="56">
        <f t="shared" si="55"/>
        <v>10</v>
      </c>
      <c r="AO645" s="57">
        <f t="shared" si="58"/>
        <v>480</v>
      </c>
      <c r="AP645" s="58">
        <f t="shared" si="57"/>
        <v>11040</v>
      </c>
    </row>
    <row r="646" spans="1:42" ht="20.25" customHeight="1" x14ac:dyDescent="0.25">
      <c r="A646" s="49" t="s">
        <v>342</v>
      </c>
      <c r="B646" s="50">
        <v>82.72</v>
      </c>
      <c r="C646" s="51">
        <v>720</v>
      </c>
      <c r="D646" s="52" t="s">
        <v>435</v>
      </c>
      <c r="E646" s="53">
        <v>44712</v>
      </c>
      <c r="F646" s="53">
        <v>44712</v>
      </c>
      <c r="G646" s="51"/>
      <c r="H646" s="51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6">
        <f t="shared" si="55"/>
        <v>0</v>
      </c>
      <c r="AO646" s="57">
        <f t="shared" si="58"/>
        <v>720</v>
      </c>
      <c r="AP646" s="58">
        <f t="shared" si="57"/>
        <v>59558.400000000001</v>
      </c>
    </row>
    <row r="647" spans="1:42" ht="24.75" customHeight="1" x14ac:dyDescent="0.25">
      <c r="A647" s="49" t="s">
        <v>343</v>
      </c>
      <c r="B647" s="50">
        <v>45</v>
      </c>
      <c r="C647" s="51">
        <v>490</v>
      </c>
      <c r="D647" s="52"/>
      <c r="E647" s="53"/>
      <c r="F647" s="53"/>
      <c r="G647" s="51"/>
      <c r="H647" s="51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>
        <v>10</v>
      </c>
      <c r="AK647" s="55"/>
      <c r="AL647" s="55"/>
      <c r="AM647" s="55"/>
      <c r="AN647" s="56">
        <f t="shared" si="55"/>
        <v>10</v>
      </c>
      <c r="AO647" s="57">
        <f t="shared" si="58"/>
        <v>480</v>
      </c>
      <c r="AP647" s="58">
        <f t="shared" si="57"/>
        <v>21600</v>
      </c>
    </row>
    <row r="648" spans="1:42" ht="26.25" customHeight="1" x14ac:dyDescent="0.25">
      <c r="A648" s="49" t="s">
        <v>344</v>
      </c>
      <c r="B648" s="50">
        <v>52.8</v>
      </c>
      <c r="C648" s="51">
        <v>212</v>
      </c>
      <c r="D648" s="52" t="s">
        <v>497</v>
      </c>
      <c r="E648" s="53">
        <v>44826</v>
      </c>
      <c r="F648" s="53">
        <v>44826</v>
      </c>
      <c r="G648" s="51"/>
      <c r="H648" s="51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6">
        <f t="shared" si="55"/>
        <v>0</v>
      </c>
      <c r="AO648" s="57">
        <f t="shared" si="58"/>
        <v>212</v>
      </c>
      <c r="AP648" s="58">
        <f t="shared" si="57"/>
        <v>11193.599999999999</v>
      </c>
    </row>
    <row r="649" spans="1:42" ht="26.25" customHeight="1" x14ac:dyDescent="0.25">
      <c r="A649" s="49" t="s">
        <v>345</v>
      </c>
      <c r="B649" s="50">
        <v>33.94</v>
      </c>
      <c r="C649" s="51">
        <v>543</v>
      </c>
      <c r="D649" s="52" t="s">
        <v>411</v>
      </c>
      <c r="E649" s="53">
        <v>45211</v>
      </c>
      <c r="F649" s="53">
        <v>45211</v>
      </c>
      <c r="G649" s="51"/>
      <c r="H649" s="51">
        <v>2256</v>
      </c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6">
        <f t="shared" si="55"/>
        <v>0</v>
      </c>
      <c r="AO649" s="57">
        <f t="shared" si="58"/>
        <v>543</v>
      </c>
      <c r="AP649" s="58">
        <f t="shared" si="57"/>
        <v>18429.419999999998</v>
      </c>
    </row>
    <row r="650" spans="1:42" ht="26.25" customHeight="1" x14ac:dyDescent="0.25">
      <c r="A650" s="49" t="s">
        <v>346</v>
      </c>
      <c r="B650" s="50">
        <v>52.8</v>
      </c>
      <c r="C650" s="51">
        <v>50</v>
      </c>
      <c r="D650" s="52" t="s">
        <v>497</v>
      </c>
      <c r="E650" s="53">
        <v>44826</v>
      </c>
      <c r="F650" s="53">
        <v>44826</v>
      </c>
      <c r="G650" s="51"/>
      <c r="H650" s="51"/>
      <c r="I650" s="55"/>
      <c r="J650" s="55"/>
      <c r="K650" s="55"/>
      <c r="L650" s="55"/>
      <c r="M650" s="55"/>
      <c r="N650" s="55"/>
      <c r="O650" s="55"/>
      <c r="P650" s="55">
        <v>10</v>
      </c>
      <c r="Q650" s="55"/>
      <c r="R650" s="55"/>
      <c r="S650" s="55"/>
      <c r="T650" s="55"/>
      <c r="U650" s="55"/>
      <c r="V650" s="55"/>
      <c r="W650" s="55">
        <v>10</v>
      </c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6">
        <f t="shared" si="55"/>
        <v>20</v>
      </c>
      <c r="AO650" s="57">
        <f t="shared" si="58"/>
        <v>30</v>
      </c>
      <c r="AP650" s="58">
        <f t="shared" si="57"/>
        <v>1584</v>
      </c>
    </row>
    <row r="651" spans="1:42" ht="26.25" customHeight="1" x14ac:dyDescent="0.25">
      <c r="A651" s="49" t="s">
        <v>347</v>
      </c>
      <c r="B651" s="50"/>
      <c r="C651" s="51">
        <v>0</v>
      </c>
      <c r="D651" s="52"/>
      <c r="E651" s="53"/>
      <c r="F651" s="53"/>
      <c r="G651" s="51"/>
      <c r="H651" s="51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>
        <v>10</v>
      </c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6">
        <f t="shared" si="55"/>
        <v>10</v>
      </c>
      <c r="AO651" s="57">
        <f t="shared" si="58"/>
        <v>-10</v>
      </c>
      <c r="AP651" s="58">
        <f t="shared" si="57"/>
        <v>0</v>
      </c>
    </row>
    <row r="652" spans="1:42" ht="26.25" customHeight="1" x14ac:dyDescent="0.25">
      <c r="A652" s="49" t="s">
        <v>348</v>
      </c>
      <c r="B652" s="50">
        <v>33.6</v>
      </c>
      <c r="C652" s="51">
        <v>238</v>
      </c>
      <c r="D652" s="52" t="s">
        <v>411</v>
      </c>
      <c r="E652" s="53">
        <v>45033</v>
      </c>
      <c r="F652" s="53">
        <v>45033</v>
      </c>
      <c r="G652" s="51"/>
      <c r="H652" s="51">
        <v>2259</v>
      </c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>
        <v>10</v>
      </c>
      <c r="AE652" s="55"/>
      <c r="AF652" s="55"/>
      <c r="AG652" s="55"/>
      <c r="AH652" s="55"/>
      <c r="AI652" s="55"/>
      <c r="AJ652" s="55"/>
      <c r="AK652" s="55"/>
      <c r="AL652" s="55"/>
      <c r="AM652" s="55"/>
      <c r="AN652" s="56">
        <f t="shared" si="55"/>
        <v>10</v>
      </c>
      <c r="AO652" s="57">
        <f t="shared" si="58"/>
        <v>228</v>
      </c>
      <c r="AP652" s="58">
        <f t="shared" si="57"/>
        <v>7660.8</v>
      </c>
    </row>
    <row r="653" spans="1:42" ht="26.25" customHeight="1" x14ac:dyDescent="0.25">
      <c r="A653" s="49" t="s">
        <v>349</v>
      </c>
      <c r="B653" s="50">
        <v>33.6</v>
      </c>
      <c r="C653" s="51">
        <v>585</v>
      </c>
      <c r="D653" s="52" t="s">
        <v>411</v>
      </c>
      <c r="E653" s="53">
        <v>45182</v>
      </c>
      <c r="F653" s="53">
        <v>45182</v>
      </c>
      <c r="G653" s="51"/>
      <c r="H653" s="51">
        <v>2260</v>
      </c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6">
        <f t="shared" si="55"/>
        <v>0</v>
      </c>
      <c r="AO653" s="57">
        <f t="shared" si="58"/>
        <v>585</v>
      </c>
      <c r="AP653" s="58">
        <f t="shared" si="57"/>
        <v>19656</v>
      </c>
    </row>
    <row r="654" spans="1:42" ht="26.25" customHeight="1" x14ac:dyDescent="0.25">
      <c r="A654" s="49" t="s">
        <v>350</v>
      </c>
      <c r="B654" s="50">
        <v>42.7</v>
      </c>
      <c r="C654" s="51">
        <v>330</v>
      </c>
      <c r="D654" s="52" t="s">
        <v>411</v>
      </c>
      <c r="E654" s="53">
        <v>45000</v>
      </c>
      <c r="F654" s="53">
        <v>45000</v>
      </c>
      <c r="G654" s="51"/>
      <c r="H654" s="51">
        <v>2261</v>
      </c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>
        <v>10</v>
      </c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6">
        <f t="shared" ref="AN654:AN685" si="59">I654+J654+K654+L654+M654+N654+O654+P654+Q654+R654+S654+T654+U654+V654+W654+X654+Y654+Z654+AA654+AB654+AC654+AD654+AE654+AF654+AG654+AH654+AI654+AJ654+AK654+AL654+AM654</f>
        <v>10</v>
      </c>
      <c r="AO654" s="57">
        <f t="shared" si="58"/>
        <v>320</v>
      </c>
      <c r="AP654" s="58">
        <f t="shared" si="57"/>
        <v>13664</v>
      </c>
    </row>
    <row r="655" spans="1:42" ht="26.25" customHeight="1" x14ac:dyDescent="0.25">
      <c r="A655" s="49" t="s">
        <v>351</v>
      </c>
      <c r="B655" s="50">
        <v>33.6</v>
      </c>
      <c r="C655" s="51">
        <v>80</v>
      </c>
      <c r="D655" s="52" t="s">
        <v>411</v>
      </c>
      <c r="E655" s="53">
        <v>45211</v>
      </c>
      <c r="F655" s="53">
        <v>45211</v>
      </c>
      <c r="G655" s="51"/>
      <c r="H655" s="51">
        <v>2262</v>
      </c>
      <c r="I655" s="55"/>
      <c r="J655" s="55"/>
      <c r="K655" s="55"/>
      <c r="L655" s="55"/>
      <c r="M655" s="55"/>
      <c r="N655" s="55"/>
      <c r="O655" s="55"/>
      <c r="P655" s="55">
        <v>20</v>
      </c>
      <c r="Q655" s="55"/>
      <c r="R655" s="55"/>
      <c r="S655" s="55"/>
      <c r="T655" s="55"/>
      <c r="U655" s="55"/>
      <c r="V655" s="55"/>
      <c r="W655" s="55">
        <v>5</v>
      </c>
      <c r="X655" s="55"/>
      <c r="Y655" s="55"/>
      <c r="Z655" s="55"/>
      <c r="AA655" s="55"/>
      <c r="AB655" s="55"/>
      <c r="AC655" s="55"/>
      <c r="AD655" s="55">
        <v>5</v>
      </c>
      <c r="AE655" s="55"/>
      <c r="AF655" s="55"/>
      <c r="AG655" s="55"/>
      <c r="AH655" s="55"/>
      <c r="AI655" s="55"/>
      <c r="AJ655" s="55"/>
      <c r="AK655" s="55"/>
      <c r="AL655" s="55"/>
      <c r="AM655" s="55"/>
      <c r="AN655" s="56">
        <f t="shared" si="59"/>
        <v>30</v>
      </c>
      <c r="AO655" s="57">
        <f t="shared" si="58"/>
        <v>50</v>
      </c>
      <c r="AP655" s="58">
        <f t="shared" si="57"/>
        <v>1680</v>
      </c>
    </row>
    <row r="656" spans="1:42" ht="26.25" customHeight="1" x14ac:dyDescent="0.25">
      <c r="A656" s="49" t="s">
        <v>352</v>
      </c>
      <c r="B656" s="50">
        <v>36.29</v>
      </c>
      <c r="C656" s="51">
        <v>50</v>
      </c>
      <c r="D656" s="52" t="s">
        <v>549</v>
      </c>
      <c r="E656" s="53">
        <v>44946</v>
      </c>
      <c r="F656" s="53">
        <v>44946</v>
      </c>
      <c r="G656" s="51"/>
      <c r="H656" s="51">
        <v>2263</v>
      </c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>
        <v>10</v>
      </c>
      <c r="AE656" s="55"/>
      <c r="AF656" s="55"/>
      <c r="AG656" s="55"/>
      <c r="AH656" s="55"/>
      <c r="AI656" s="55"/>
      <c r="AJ656" s="55"/>
      <c r="AK656" s="55"/>
      <c r="AL656" s="55"/>
      <c r="AM656" s="55"/>
      <c r="AN656" s="56">
        <f t="shared" si="59"/>
        <v>10</v>
      </c>
      <c r="AO656" s="57">
        <f t="shared" si="58"/>
        <v>40</v>
      </c>
      <c r="AP656" s="58">
        <f t="shared" ref="AP656:AP685" si="60">B656*AO656</f>
        <v>1451.6</v>
      </c>
    </row>
    <row r="657" spans="1:42" ht="26.25" customHeight="1" x14ac:dyDescent="0.25">
      <c r="A657" s="49" t="s">
        <v>353</v>
      </c>
      <c r="B657" s="50">
        <v>42.78</v>
      </c>
      <c r="C657" s="51">
        <v>20</v>
      </c>
      <c r="D657" s="52" t="s">
        <v>411</v>
      </c>
      <c r="E657" s="53">
        <v>45000</v>
      </c>
      <c r="F657" s="53">
        <v>45000</v>
      </c>
      <c r="G657" s="51"/>
      <c r="H657" s="51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>
        <v>10</v>
      </c>
      <c r="AK657" s="55"/>
      <c r="AL657" s="55"/>
      <c r="AM657" s="55"/>
      <c r="AN657" s="56">
        <f t="shared" si="59"/>
        <v>10</v>
      </c>
      <c r="AO657" s="57">
        <f t="shared" si="58"/>
        <v>10</v>
      </c>
      <c r="AP657" s="58">
        <f t="shared" si="60"/>
        <v>427.8</v>
      </c>
    </row>
    <row r="658" spans="1:42" ht="26.25" customHeight="1" x14ac:dyDescent="0.25">
      <c r="A658" s="49" t="s">
        <v>354</v>
      </c>
      <c r="B658" s="50">
        <v>46.21</v>
      </c>
      <c r="C658" s="51">
        <v>25</v>
      </c>
      <c r="D658" s="52" t="s">
        <v>411</v>
      </c>
      <c r="E658" s="53">
        <v>45000</v>
      </c>
      <c r="F658" s="53">
        <v>45000</v>
      </c>
      <c r="G658" s="51"/>
      <c r="H658" s="51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6">
        <f t="shared" si="59"/>
        <v>0</v>
      </c>
      <c r="AO658" s="57">
        <f t="shared" si="58"/>
        <v>25</v>
      </c>
      <c r="AP658" s="58">
        <f t="shared" si="60"/>
        <v>1155.25</v>
      </c>
    </row>
    <row r="659" spans="1:42" ht="26.25" customHeight="1" x14ac:dyDescent="0.25">
      <c r="A659" s="49" t="s">
        <v>355</v>
      </c>
      <c r="B659" s="50">
        <v>24.7</v>
      </c>
      <c r="C659" s="51">
        <v>50</v>
      </c>
      <c r="D659" s="52" t="s">
        <v>411</v>
      </c>
      <c r="E659" s="53">
        <v>45124</v>
      </c>
      <c r="F659" s="53">
        <v>45124</v>
      </c>
      <c r="G659" s="51"/>
      <c r="H659" s="51">
        <v>9869</v>
      </c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6">
        <f t="shared" si="59"/>
        <v>0</v>
      </c>
      <c r="AO659" s="57">
        <f t="shared" si="58"/>
        <v>50</v>
      </c>
      <c r="AP659" s="58">
        <f t="shared" si="60"/>
        <v>1235</v>
      </c>
    </row>
    <row r="660" spans="1:42" ht="26.25" customHeight="1" x14ac:dyDescent="0.25">
      <c r="A660" s="49" t="s">
        <v>356</v>
      </c>
      <c r="B660" s="50">
        <v>23.52</v>
      </c>
      <c r="C660" s="51">
        <v>530</v>
      </c>
      <c r="D660" s="52" t="s">
        <v>571</v>
      </c>
      <c r="E660" s="53">
        <v>45182</v>
      </c>
      <c r="F660" s="53">
        <v>45182</v>
      </c>
      <c r="G660" s="51"/>
      <c r="H660" s="51">
        <v>9870</v>
      </c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6">
        <f t="shared" si="59"/>
        <v>0</v>
      </c>
      <c r="AO660" s="57">
        <f t="shared" si="58"/>
        <v>530</v>
      </c>
      <c r="AP660" s="58">
        <f t="shared" si="60"/>
        <v>12465.6</v>
      </c>
    </row>
    <row r="661" spans="1:42" ht="24.75" customHeight="1" x14ac:dyDescent="0.25">
      <c r="A661" s="49" t="s">
        <v>357</v>
      </c>
      <c r="B661" s="50">
        <v>24.7</v>
      </c>
      <c r="C661" s="51">
        <v>590</v>
      </c>
      <c r="D661" s="52" t="s">
        <v>549</v>
      </c>
      <c r="E661" s="53">
        <v>45149</v>
      </c>
      <c r="F661" s="53">
        <v>45149</v>
      </c>
      <c r="G661" s="51"/>
      <c r="H661" s="51">
        <v>2253</v>
      </c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6">
        <f t="shared" si="59"/>
        <v>0</v>
      </c>
      <c r="AO661" s="57">
        <f t="shared" si="58"/>
        <v>590</v>
      </c>
      <c r="AP661" s="58">
        <f t="shared" si="60"/>
        <v>14573</v>
      </c>
    </row>
    <row r="662" spans="1:42" s="2" customFormat="1" ht="22.5" customHeight="1" x14ac:dyDescent="0.25">
      <c r="A662" s="49" t="s">
        <v>358</v>
      </c>
      <c r="B662" s="50">
        <v>36.61</v>
      </c>
      <c r="C662" s="51">
        <v>580</v>
      </c>
      <c r="D662" s="52" t="s">
        <v>571</v>
      </c>
      <c r="E662" s="53">
        <v>45149</v>
      </c>
      <c r="F662" s="53">
        <v>45149</v>
      </c>
      <c r="G662" s="51"/>
      <c r="H662" s="51">
        <v>2254</v>
      </c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6">
        <f t="shared" si="59"/>
        <v>0</v>
      </c>
      <c r="AO662" s="57">
        <f t="shared" si="58"/>
        <v>580</v>
      </c>
      <c r="AP662" s="58">
        <f t="shared" si="60"/>
        <v>21233.8</v>
      </c>
    </row>
    <row r="663" spans="1:42" s="2" customFormat="1" ht="22.5" customHeight="1" x14ac:dyDescent="0.25">
      <c r="A663" s="49" t="s">
        <v>359</v>
      </c>
      <c r="B663" s="50">
        <v>24.7</v>
      </c>
      <c r="C663" s="51">
        <v>117</v>
      </c>
      <c r="D663" s="52" t="s">
        <v>572</v>
      </c>
      <c r="E663" s="53">
        <v>45033</v>
      </c>
      <c r="F663" s="53">
        <v>45033</v>
      </c>
      <c r="G663" s="51"/>
      <c r="H663" s="51">
        <v>2255</v>
      </c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6">
        <f t="shared" si="59"/>
        <v>0</v>
      </c>
      <c r="AO663" s="57">
        <f t="shared" si="58"/>
        <v>117</v>
      </c>
      <c r="AP663" s="58">
        <f t="shared" si="60"/>
        <v>2889.9</v>
      </c>
    </row>
    <row r="664" spans="1:42" s="2" customFormat="1" ht="21" customHeight="1" x14ac:dyDescent="0.25">
      <c r="A664" s="59" t="s">
        <v>360</v>
      </c>
      <c r="B664" s="50"/>
      <c r="C664" s="51">
        <v>0</v>
      </c>
      <c r="D664" s="52"/>
      <c r="E664" s="53"/>
      <c r="F664" s="53"/>
      <c r="G664" s="51"/>
      <c r="H664" s="51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6">
        <f t="shared" si="59"/>
        <v>0</v>
      </c>
      <c r="AO664" s="57">
        <f t="shared" si="58"/>
        <v>0</v>
      </c>
      <c r="AP664" s="58">
        <f t="shared" si="60"/>
        <v>0</v>
      </c>
    </row>
    <row r="665" spans="1:42" s="2" customFormat="1" ht="22.5" customHeight="1" x14ac:dyDescent="0.25">
      <c r="A665" s="49" t="s">
        <v>643</v>
      </c>
      <c r="B665" s="50"/>
      <c r="C665" s="51">
        <v>5</v>
      </c>
      <c r="D665" s="52" t="s">
        <v>644</v>
      </c>
      <c r="E665" s="53">
        <v>45007</v>
      </c>
      <c r="F665" s="53">
        <v>45007</v>
      </c>
      <c r="G665" s="51"/>
      <c r="H665" s="51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6">
        <f t="shared" si="59"/>
        <v>0</v>
      </c>
      <c r="AO665" s="57">
        <f t="shared" si="58"/>
        <v>5</v>
      </c>
      <c r="AP665" s="58">
        <f t="shared" si="60"/>
        <v>0</v>
      </c>
    </row>
    <row r="666" spans="1:42" ht="21" customHeight="1" x14ac:dyDescent="0.25">
      <c r="A666" s="49" t="s">
        <v>457</v>
      </c>
      <c r="B666" s="50"/>
      <c r="C666" s="51">
        <v>200</v>
      </c>
      <c r="D666" s="52" t="s">
        <v>433</v>
      </c>
      <c r="E666" s="53">
        <v>44720</v>
      </c>
      <c r="F666" s="53">
        <v>44720</v>
      </c>
      <c r="G666" s="51"/>
      <c r="H666" s="51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6">
        <f t="shared" si="59"/>
        <v>0</v>
      </c>
      <c r="AO666" s="57">
        <f t="shared" si="58"/>
        <v>200</v>
      </c>
      <c r="AP666" s="58">
        <f t="shared" si="60"/>
        <v>0</v>
      </c>
    </row>
    <row r="667" spans="1:42" ht="20.25" customHeight="1" x14ac:dyDescent="0.25">
      <c r="A667" s="49" t="s">
        <v>421</v>
      </c>
      <c r="B667" s="50"/>
      <c r="C667" s="51">
        <v>127</v>
      </c>
      <c r="D667" s="52"/>
      <c r="E667" s="53"/>
      <c r="F667" s="53"/>
      <c r="G667" s="51"/>
      <c r="H667" s="51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6">
        <f t="shared" si="59"/>
        <v>0</v>
      </c>
      <c r="AO667" s="57">
        <f t="shared" si="58"/>
        <v>127</v>
      </c>
      <c r="AP667" s="58">
        <f t="shared" si="60"/>
        <v>0</v>
      </c>
    </row>
    <row r="668" spans="1:42" ht="21" customHeight="1" x14ac:dyDescent="0.25">
      <c r="A668" s="49" t="s">
        <v>361</v>
      </c>
      <c r="B668" s="50"/>
      <c r="C668" s="51">
        <v>634</v>
      </c>
      <c r="D668" s="52"/>
      <c r="E668" s="53"/>
      <c r="F668" s="53"/>
      <c r="G668" s="51"/>
      <c r="H668" s="51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6">
        <f t="shared" si="59"/>
        <v>0</v>
      </c>
      <c r="AO668" s="57">
        <f t="shared" si="58"/>
        <v>634</v>
      </c>
      <c r="AP668" s="58">
        <f t="shared" si="60"/>
        <v>0</v>
      </c>
    </row>
    <row r="669" spans="1:42" ht="21.75" customHeight="1" x14ac:dyDescent="0.25">
      <c r="A669" s="49" t="s">
        <v>461</v>
      </c>
      <c r="B669" s="50"/>
      <c r="C669" s="51">
        <v>0</v>
      </c>
      <c r="D669" s="52"/>
      <c r="E669" s="53"/>
      <c r="F669" s="53"/>
      <c r="G669" s="51"/>
      <c r="H669" s="51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6">
        <f t="shared" si="59"/>
        <v>0</v>
      </c>
      <c r="AO669" s="57">
        <v>0</v>
      </c>
      <c r="AP669" s="58">
        <f t="shared" si="60"/>
        <v>0</v>
      </c>
    </row>
    <row r="670" spans="1:42" ht="26.25" customHeight="1" x14ac:dyDescent="0.25">
      <c r="A670" s="49" t="s">
        <v>362</v>
      </c>
      <c r="B670" s="50"/>
      <c r="C670" s="51">
        <v>0</v>
      </c>
      <c r="D670" s="52"/>
      <c r="E670" s="53"/>
      <c r="F670" s="53"/>
      <c r="G670" s="51"/>
      <c r="H670" s="51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6">
        <f t="shared" si="59"/>
        <v>0</v>
      </c>
      <c r="AO670" s="57">
        <f t="shared" ref="AO670:AO685" si="61">C670+G670-AN670</f>
        <v>0</v>
      </c>
      <c r="AP670" s="58">
        <f t="shared" si="60"/>
        <v>0</v>
      </c>
    </row>
    <row r="671" spans="1:42" ht="26.25" customHeight="1" x14ac:dyDescent="0.25">
      <c r="A671" s="49" t="s">
        <v>363</v>
      </c>
      <c r="B671" s="50"/>
      <c r="C671" s="51">
        <v>0</v>
      </c>
      <c r="D671" s="52"/>
      <c r="E671" s="53"/>
      <c r="F671" s="53"/>
      <c r="G671" s="51"/>
      <c r="H671" s="51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6">
        <f t="shared" si="59"/>
        <v>0</v>
      </c>
      <c r="AO671" s="57">
        <f t="shared" si="61"/>
        <v>0</v>
      </c>
      <c r="AP671" s="58">
        <f t="shared" si="60"/>
        <v>0</v>
      </c>
    </row>
    <row r="672" spans="1:42" ht="26.25" customHeight="1" x14ac:dyDescent="0.25">
      <c r="A672" s="49" t="s">
        <v>462</v>
      </c>
      <c r="B672" s="50"/>
      <c r="C672" s="51">
        <v>0</v>
      </c>
      <c r="D672" s="52"/>
      <c r="E672" s="53"/>
      <c r="F672" s="53"/>
      <c r="G672" s="51"/>
      <c r="H672" s="51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6">
        <f t="shared" si="59"/>
        <v>0</v>
      </c>
      <c r="AO672" s="57">
        <f t="shared" si="61"/>
        <v>0</v>
      </c>
      <c r="AP672" s="58">
        <f t="shared" si="60"/>
        <v>0</v>
      </c>
    </row>
    <row r="673" spans="1:42" ht="26.25" customHeight="1" x14ac:dyDescent="0.25">
      <c r="A673" s="49" t="s">
        <v>364</v>
      </c>
      <c r="B673" s="50"/>
      <c r="C673" s="51">
        <v>0</v>
      </c>
      <c r="D673" s="52"/>
      <c r="E673" s="53"/>
      <c r="F673" s="53"/>
      <c r="G673" s="51"/>
      <c r="H673" s="51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6">
        <f t="shared" si="59"/>
        <v>0</v>
      </c>
      <c r="AO673" s="57">
        <f t="shared" si="61"/>
        <v>0</v>
      </c>
      <c r="AP673" s="58">
        <f t="shared" si="60"/>
        <v>0</v>
      </c>
    </row>
    <row r="674" spans="1:42" ht="26.25" customHeight="1" x14ac:dyDescent="0.25">
      <c r="A674" s="49" t="s">
        <v>463</v>
      </c>
      <c r="B674" s="50"/>
      <c r="C674" s="51">
        <v>0</v>
      </c>
      <c r="D674" s="52"/>
      <c r="E674" s="53"/>
      <c r="F674" s="53"/>
      <c r="G674" s="51"/>
      <c r="H674" s="51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6">
        <f t="shared" si="59"/>
        <v>0</v>
      </c>
      <c r="AO674" s="57">
        <f t="shared" si="61"/>
        <v>0</v>
      </c>
      <c r="AP674" s="58">
        <f t="shared" si="60"/>
        <v>0</v>
      </c>
    </row>
    <row r="675" spans="1:42" ht="26.25" customHeight="1" x14ac:dyDescent="0.25">
      <c r="A675" s="49" t="s">
        <v>365</v>
      </c>
      <c r="B675" s="50">
        <v>71.27</v>
      </c>
      <c r="C675" s="51">
        <v>1451</v>
      </c>
      <c r="D675" s="52" t="s">
        <v>411</v>
      </c>
      <c r="E675" s="53">
        <v>45211</v>
      </c>
      <c r="F675" s="53">
        <v>45211</v>
      </c>
      <c r="G675" s="51"/>
      <c r="H675" s="51">
        <v>9140</v>
      </c>
      <c r="I675" s="55">
        <v>25</v>
      </c>
      <c r="J675" s="55"/>
      <c r="K675" s="55"/>
      <c r="L675" s="55"/>
      <c r="M675" s="55"/>
      <c r="N675" s="55"/>
      <c r="O675" s="55"/>
      <c r="P675" s="55"/>
      <c r="Q675" s="55"/>
      <c r="R675" s="55"/>
      <c r="S675" s="55">
        <v>10</v>
      </c>
      <c r="T675" s="55">
        <v>10</v>
      </c>
      <c r="U675" s="55"/>
      <c r="V675" s="55"/>
      <c r="W675" s="55">
        <v>10</v>
      </c>
      <c r="X675" s="55"/>
      <c r="Y675" s="55"/>
      <c r="Z675" s="55">
        <v>15</v>
      </c>
      <c r="AA675" s="55">
        <v>5</v>
      </c>
      <c r="AB675" s="55"/>
      <c r="AC675" s="55">
        <v>15</v>
      </c>
      <c r="AD675" s="55">
        <v>30</v>
      </c>
      <c r="AE675" s="55"/>
      <c r="AF675" s="55"/>
      <c r="AG675" s="55"/>
      <c r="AH675" s="55">
        <v>15</v>
      </c>
      <c r="AI675" s="55"/>
      <c r="AJ675" s="55">
        <v>30</v>
      </c>
      <c r="AK675" s="55"/>
      <c r="AL675" s="55"/>
      <c r="AM675" s="55"/>
      <c r="AN675" s="56">
        <f t="shared" si="59"/>
        <v>165</v>
      </c>
      <c r="AO675" s="57">
        <f t="shared" si="61"/>
        <v>1286</v>
      </c>
      <c r="AP675" s="58">
        <f t="shared" si="60"/>
        <v>91653.22</v>
      </c>
    </row>
    <row r="676" spans="1:42" ht="26.25" customHeight="1" x14ac:dyDescent="0.25">
      <c r="A676" s="49" t="s">
        <v>573</v>
      </c>
      <c r="B676" s="50">
        <v>23.1</v>
      </c>
      <c r="C676" s="51">
        <v>1344</v>
      </c>
      <c r="D676" s="52" t="s">
        <v>411</v>
      </c>
      <c r="E676" s="53">
        <v>45182</v>
      </c>
      <c r="F676" s="53">
        <v>45182</v>
      </c>
      <c r="G676" s="51"/>
      <c r="H676" s="51">
        <v>1987</v>
      </c>
      <c r="I676" s="55"/>
      <c r="J676" s="55"/>
      <c r="K676" s="55"/>
      <c r="L676" s="55">
        <v>132</v>
      </c>
      <c r="M676" s="55"/>
      <c r="N676" s="55"/>
      <c r="O676" s="55">
        <v>24</v>
      </c>
      <c r="P676" s="55"/>
      <c r="Q676" s="55"/>
      <c r="R676" s="55"/>
      <c r="S676" s="55">
        <v>72</v>
      </c>
      <c r="T676" s="55"/>
      <c r="U676" s="55"/>
      <c r="V676" s="55"/>
      <c r="W676" s="55"/>
      <c r="X676" s="55"/>
      <c r="Y676" s="55"/>
      <c r="Z676" s="55">
        <v>72</v>
      </c>
      <c r="AA676" s="55"/>
      <c r="AB676" s="55"/>
      <c r="AC676" s="55"/>
      <c r="AD676" s="55">
        <v>72</v>
      </c>
      <c r="AE676" s="55"/>
      <c r="AF676" s="55"/>
      <c r="AG676" s="55"/>
      <c r="AH676" s="55"/>
      <c r="AI676" s="55"/>
      <c r="AJ676" s="55"/>
      <c r="AK676" s="55"/>
      <c r="AL676" s="55"/>
      <c r="AM676" s="55"/>
      <c r="AN676" s="56">
        <f t="shared" si="59"/>
        <v>372</v>
      </c>
      <c r="AO676" s="57">
        <f t="shared" si="61"/>
        <v>972</v>
      </c>
      <c r="AP676" s="58">
        <f t="shared" si="60"/>
        <v>22453.200000000001</v>
      </c>
    </row>
    <row r="677" spans="1:42" ht="26.25" customHeight="1" x14ac:dyDescent="0.25">
      <c r="A677" s="49" t="s">
        <v>923</v>
      </c>
      <c r="B677" s="50">
        <v>34.19</v>
      </c>
      <c r="C677" s="51">
        <v>2034</v>
      </c>
      <c r="D677" s="52" t="s">
        <v>411</v>
      </c>
      <c r="E677" s="53">
        <v>45251</v>
      </c>
      <c r="F677" s="53">
        <v>45251</v>
      </c>
      <c r="G677" s="54"/>
      <c r="H677" s="51">
        <v>1988</v>
      </c>
      <c r="I677" s="55"/>
      <c r="J677" s="55"/>
      <c r="K677" s="55"/>
      <c r="L677" s="55">
        <v>177</v>
      </c>
      <c r="M677" s="55"/>
      <c r="N677" s="55"/>
      <c r="O677" s="55"/>
      <c r="P677" s="55">
        <v>72</v>
      </c>
      <c r="Q677" s="55"/>
      <c r="R677" s="55"/>
      <c r="S677" s="55"/>
      <c r="T677" s="55"/>
      <c r="U677" s="55"/>
      <c r="V677" s="55">
        <v>24</v>
      </c>
      <c r="W677" s="55">
        <v>72</v>
      </c>
      <c r="X677" s="55"/>
      <c r="Y677" s="55"/>
      <c r="Z677" s="55">
        <v>12</v>
      </c>
      <c r="AA677" s="55"/>
      <c r="AB677" s="55"/>
      <c r="AC677" s="55"/>
      <c r="AD677" s="55">
        <v>168</v>
      </c>
      <c r="AE677" s="55"/>
      <c r="AF677" s="55"/>
      <c r="AG677" s="55"/>
      <c r="AH677" s="55"/>
      <c r="AI677" s="55"/>
      <c r="AJ677" s="55">
        <v>96</v>
      </c>
      <c r="AK677" s="55"/>
      <c r="AL677" s="55"/>
      <c r="AM677" s="55"/>
      <c r="AN677" s="56">
        <f t="shared" si="59"/>
        <v>621</v>
      </c>
      <c r="AO677" s="57">
        <f t="shared" si="61"/>
        <v>1413</v>
      </c>
      <c r="AP677" s="58">
        <f t="shared" si="60"/>
        <v>48310.469999999994</v>
      </c>
    </row>
    <row r="678" spans="1:42" ht="26.25" customHeight="1" x14ac:dyDescent="0.25">
      <c r="A678" s="49" t="s">
        <v>468</v>
      </c>
      <c r="B678" s="50">
        <v>238</v>
      </c>
      <c r="C678" s="51">
        <v>468</v>
      </c>
      <c r="D678" s="52" t="s">
        <v>466</v>
      </c>
      <c r="E678" s="53">
        <v>44749</v>
      </c>
      <c r="F678" s="53">
        <v>44749</v>
      </c>
      <c r="G678" s="51"/>
      <c r="H678" s="51"/>
      <c r="I678" s="55"/>
      <c r="J678" s="55"/>
      <c r="K678" s="55"/>
      <c r="L678" s="55"/>
      <c r="M678" s="55"/>
      <c r="N678" s="55"/>
      <c r="O678" s="55"/>
      <c r="P678" s="55">
        <v>3</v>
      </c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>
        <v>5</v>
      </c>
      <c r="AK678" s="55"/>
      <c r="AL678" s="55"/>
      <c r="AM678" s="55"/>
      <c r="AN678" s="56">
        <f t="shared" si="59"/>
        <v>8</v>
      </c>
      <c r="AO678" s="57">
        <f t="shared" si="61"/>
        <v>460</v>
      </c>
      <c r="AP678" s="58">
        <f t="shared" si="60"/>
        <v>109480</v>
      </c>
    </row>
    <row r="679" spans="1:42" ht="26.25" customHeight="1" x14ac:dyDescent="0.25">
      <c r="A679" s="49" t="s">
        <v>467</v>
      </c>
      <c r="B679" s="50">
        <v>382</v>
      </c>
      <c r="C679" s="51">
        <v>268</v>
      </c>
      <c r="D679" s="52" t="s">
        <v>466</v>
      </c>
      <c r="E679" s="53">
        <v>44749</v>
      </c>
      <c r="F679" s="53">
        <v>44749</v>
      </c>
      <c r="G679" s="51"/>
      <c r="H679" s="51"/>
      <c r="I679" s="55"/>
      <c r="J679" s="55"/>
      <c r="K679" s="55"/>
      <c r="L679" s="55"/>
      <c r="M679" s="55"/>
      <c r="N679" s="55"/>
      <c r="O679" s="55"/>
      <c r="P679" s="55">
        <v>3</v>
      </c>
      <c r="Q679" s="55"/>
      <c r="R679" s="55"/>
      <c r="S679" s="55">
        <v>60</v>
      </c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>
        <v>5</v>
      </c>
      <c r="AK679" s="55"/>
      <c r="AL679" s="55"/>
      <c r="AM679" s="55"/>
      <c r="AN679" s="56">
        <f t="shared" si="59"/>
        <v>68</v>
      </c>
      <c r="AO679" s="57">
        <f t="shared" si="61"/>
        <v>200</v>
      </c>
      <c r="AP679" s="58">
        <f t="shared" si="60"/>
        <v>76400</v>
      </c>
    </row>
    <row r="680" spans="1:42" ht="26.25" customHeight="1" x14ac:dyDescent="0.25">
      <c r="A680" s="49" t="s">
        <v>574</v>
      </c>
      <c r="B680" s="50">
        <v>17.739999999999998</v>
      </c>
      <c r="C680" s="51">
        <v>3829</v>
      </c>
      <c r="D680" s="52" t="s">
        <v>600</v>
      </c>
      <c r="E680" s="53">
        <v>45182</v>
      </c>
      <c r="F680" s="53">
        <v>45182</v>
      </c>
      <c r="G680" s="54"/>
      <c r="H680" s="51">
        <v>1990</v>
      </c>
      <c r="I680" s="55"/>
      <c r="J680" s="55"/>
      <c r="K680" s="55"/>
      <c r="L680" s="55">
        <v>36</v>
      </c>
      <c r="M680" s="55"/>
      <c r="N680" s="55"/>
      <c r="O680" s="55">
        <v>36</v>
      </c>
      <c r="P680" s="55">
        <v>36</v>
      </c>
      <c r="Q680" s="55"/>
      <c r="R680" s="55"/>
      <c r="S680" s="55">
        <v>60</v>
      </c>
      <c r="T680" s="55"/>
      <c r="U680" s="55"/>
      <c r="V680" s="55">
        <v>36</v>
      </c>
      <c r="W680" s="55">
        <v>60</v>
      </c>
      <c r="X680" s="55"/>
      <c r="Y680" s="55"/>
      <c r="Z680" s="55">
        <v>108</v>
      </c>
      <c r="AA680" s="55"/>
      <c r="AB680" s="55"/>
      <c r="AC680" s="55">
        <v>36</v>
      </c>
      <c r="AD680" s="55"/>
      <c r="AE680" s="55"/>
      <c r="AF680" s="55"/>
      <c r="AG680" s="55"/>
      <c r="AH680" s="55"/>
      <c r="AI680" s="55"/>
      <c r="AJ680" s="55">
        <v>84</v>
      </c>
      <c r="AK680" s="55"/>
      <c r="AL680" s="55"/>
      <c r="AM680" s="55"/>
      <c r="AN680" s="56">
        <f t="shared" si="59"/>
        <v>492</v>
      </c>
      <c r="AO680" s="57">
        <f t="shared" si="61"/>
        <v>3337</v>
      </c>
      <c r="AP680" s="58">
        <f t="shared" si="60"/>
        <v>59198.38</v>
      </c>
    </row>
    <row r="681" spans="1:42" ht="26.25" customHeight="1" x14ac:dyDescent="0.25">
      <c r="A681" s="49" t="s">
        <v>922</v>
      </c>
      <c r="B681" s="50">
        <v>24.77</v>
      </c>
      <c r="C681" s="51">
        <v>3681</v>
      </c>
      <c r="D681" s="52" t="s">
        <v>601</v>
      </c>
      <c r="E681" s="53">
        <v>45211</v>
      </c>
      <c r="F681" s="53">
        <v>45211</v>
      </c>
      <c r="G681" s="54"/>
      <c r="H681" s="51">
        <v>9886</v>
      </c>
      <c r="I681" s="55"/>
      <c r="J681" s="55"/>
      <c r="K681" s="55"/>
      <c r="L681" s="55">
        <v>24</v>
      </c>
      <c r="M681" s="55"/>
      <c r="N681" s="55"/>
      <c r="O681" s="55">
        <v>24</v>
      </c>
      <c r="P681" s="55">
        <v>96</v>
      </c>
      <c r="Q681" s="55"/>
      <c r="R681" s="55"/>
      <c r="S681" s="55">
        <v>108</v>
      </c>
      <c r="T681" s="55"/>
      <c r="U681" s="55"/>
      <c r="V681" s="55">
        <v>36</v>
      </c>
      <c r="W681" s="55">
        <v>60</v>
      </c>
      <c r="X681" s="55"/>
      <c r="Y681" s="55"/>
      <c r="Z681" s="55">
        <v>90</v>
      </c>
      <c r="AA681" s="55"/>
      <c r="AB681" s="55"/>
      <c r="AC681" s="55">
        <v>48</v>
      </c>
      <c r="AD681" s="55">
        <v>48</v>
      </c>
      <c r="AE681" s="55"/>
      <c r="AF681" s="55"/>
      <c r="AG681" s="55"/>
      <c r="AH681" s="55">
        <v>36</v>
      </c>
      <c r="AI681" s="55"/>
      <c r="AJ681" s="55">
        <v>128</v>
      </c>
      <c r="AK681" s="55"/>
      <c r="AL681" s="55"/>
      <c r="AM681" s="55"/>
      <c r="AN681" s="56">
        <f t="shared" si="59"/>
        <v>698</v>
      </c>
      <c r="AO681" s="57">
        <f t="shared" si="61"/>
        <v>2983</v>
      </c>
      <c r="AP681" s="58">
        <f t="shared" si="60"/>
        <v>73888.91</v>
      </c>
    </row>
    <row r="682" spans="1:42" ht="26.25" customHeight="1" x14ac:dyDescent="0.25">
      <c r="A682" s="49" t="s">
        <v>366</v>
      </c>
      <c r="B682" s="50">
        <v>466.8</v>
      </c>
      <c r="C682" s="51">
        <v>377</v>
      </c>
      <c r="D682" s="52" t="s">
        <v>665</v>
      </c>
      <c r="E682" s="53">
        <v>45211</v>
      </c>
      <c r="F682" s="53">
        <v>45211</v>
      </c>
      <c r="G682" s="51"/>
      <c r="H682" s="51">
        <v>9104</v>
      </c>
      <c r="I682" s="55">
        <v>25</v>
      </c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>
        <v>20</v>
      </c>
      <c r="AK682" s="55"/>
      <c r="AL682" s="55"/>
      <c r="AM682" s="55"/>
      <c r="AN682" s="56">
        <f t="shared" si="59"/>
        <v>45</v>
      </c>
      <c r="AO682" s="57">
        <f t="shared" si="61"/>
        <v>332</v>
      </c>
      <c r="AP682" s="58">
        <f t="shared" si="60"/>
        <v>154977.60000000001</v>
      </c>
    </row>
    <row r="683" spans="1:42" ht="27.75" customHeight="1" x14ac:dyDescent="0.25">
      <c r="A683" s="49" t="s">
        <v>367</v>
      </c>
      <c r="B683" s="50">
        <v>503.83</v>
      </c>
      <c r="C683" s="51">
        <v>56</v>
      </c>
      <c r="D683" s="52" t="s">
        <v>411</v>
      </c>
      <c r="E683" s="53">
        <v>44867</v>
      </c>
      <c r="F683" s="53">
        <v>44867</v>
      </c>
      <c r="G683" s="51"/>
      <c r="H683" s="51">
        <v>1547</v>
      </c>
      <c r="I683" s="55">
        <v>1</v>
      </c>
      <c r="J683" s="55"/>
      <c r="K683" s="55"/>
      <c r="L683" s="55">
        <v>1</v>
      </c>
      <c r="M683" s="55"/>
      <c r="N683" s="55"/>
      <c r="O683" s="55">
        <v>1</v>
      </c>
      <c r="P683" s="55"/>
      <c r="Q683" s="55"/>
      <c r="R683" s="55"/>
      <c r="S683" s="55">
        <v>1</v>
      </c>
      <c r="T683" s="55"/>
      <c r="U683" s="55"/>
      <c r="V683" s="55"/>
      <c r="W683" s="55">
        <v>2</v>
      </c>
      <c r="X683" s="55"/>
      <c r="Y683" s="55"/>
      <c r="Z683" s="55">
        <v>1</v>
      </c>
      <c r="AA683" s="55"/>
      <c r="AB683" s="55"/>
      <c r="AC683" s="55"/>
      <c r="AD683" s="55">
        <v>3</v>
      </c>
      <c r="AE683" s="55"/>
      <c r="AF683" s="55"/>
      <c r="AG683" s="55"/>
      <c r="AH683" s="55">
        <v>1</v>
      </c>
      <c r="AI683" s="55"/>
      <c r="AJ683" s="55">
        <v>1</v>
      </c>
      <c r="AK683" s="55"/>
      <c r="AL683" s="55"/>
      <c r="AM683" s="55"/>
      <c r="AN683" s="56">
        <f t="shared" si="59"/>
        <v>12</v>
      </c>
      <c r="AO683" s="57">
        <f t="shared" si="61"/>
        <v>44</v>
      </c>
      <c r="AP683" s="58">
        <f t="shared" si="60"/>
        <v>22168.52</v>
      </c>
    </row>
    <row r="684" spans="1:42" ht="26.25" customHeight="1" x14ac:dyDescent="0.25">
      <c r="A684" s="49" t="s">
        <v>751</v>
      </c>
      <c r="B684" s="50">
        <v>4</v>
      </c>
      <c r="C684" s="51">
        <v>37925</v>
      </c>
      <c r="D684" s="52" t="s">
        <v>750</v>
      </c>
      <c r="E684" s="53">
        <v>45149</v>
      </c>
      <c r="F684" s="53">
        <v>45149</v>
      </c>
      <c r="G684" s="51"/>
      <c r="H684" s="51">
        <v>42142402</v>
      </c>
      <c r="I684" s="55">
        <v>150</v>
      </c>
      <c r="J684" s="55"/>
      <c r="K684" s="55"/>
      <c r="L684" s="55">
        <v>50</v>
      </c>
      <c r="M684" s="55">
        <v>100</v>
      </c>
      <c r="N684" s="55"/>
      <c r="O684" s="55">
        <v>50</v>
      </c>
      <c r="P684" s="55">
        <v>150</v>
      </c>
      <c r="Q684" s="55"/>
      <c r="R684" s="55"/>
      <c r="S684" s="55">
        <v>100</v>
      </c>
      <c r="T684" s="55">
        <v>100</v>
      </c>
      <c r="U684" s="55"/>
      <c r="V684" s="55">
        <v>200</v>
      </c>
      <c r="W684" s="55">
        <v>100</v>
      </c>
      <c r="X684" s="55"/>
      <c r="Y684" s="55"/>
      <c r="Z684" s="55">
        <v>100</v>
      </c>
      <c r="AA684" s="55">
        <v>200</v>
      </c>
      <c r="AB684" s="55"/>
      <c r="AC684" s="55">
        <v>100</v>
      </c>
      <c r="AD684" s="55">
        <v>300</v>
      </c>
      <c r="AE684" s="55"/>
      <c r="AF684" s="55"/>
      <c r="AG684" s="55"/>
      <c r="AH684" s="55"/>
      <c r="AI684" s="55"/>
      <c r="AJ684" s="55">
        <v>100</v>
      </c>
      <c r="AK684" s="55"/>
      <c r="AL684" s="55"/>
      <c r="AM684" s="55"/>
      <c r="AN684" s="56">
        <f t="shared" si="59"/>
        <v>1800</v>
      </c>
      <c r="AO684" s="57">
        <f t="shared" si="61"/>
        <v>36125</v>
      </c>
      <c r="AP684" s="58">
        <f t="shared" si="60"/>
        <v>144500</v>
      </c>
    </row>
    <row r="685" spans="1:42" ht="21.75" customHeight="1" x14ac:dyDescent="0.25">
      <c r="A685" s="49" t="s">
        <v>417</v>
      </c>
      <c r="B685" s="50">
        <v>42</v>
      </c>
      <c r="C685" s="51">
        <v>12090</v>
      </c>
      <c r="D685" s="52" t="s">
        <v>411</v>
      </c>
      <c r="E685" s="53">
        <v>45251</v>
      </c>
      <c r="F685" s="53">
        <v>45251</v>
      </c>
      <c r="G685" s="51"/>
      <c r="H685" s="51">
        <v>9354</v>
      </c>
      <c r="I685" s="55">
        <v>60</v>
      </c>
      <c r="J685" s="55"/>
      <c r="K685" s="55"/>
      <c r="L685" s="55">
        <v>60</v>
      </c>
      <c r="M685" s="55">
        <v>36</v>
      </c>
      <c r="N685" s="55"/>
      <c r="O685" s="55">
        <v>180</v>
      </c>
      <c r="P685" s="55">
        <v>60</v>
      </c>
      <c r="Q685" s="55"/>
      <c r="R685" s="55"/>
      <c r="S685" s="55">
        <v>228</v>
      </c>
      <c r="T685" s="55">
        <v>72</v>
      </c>
      <c r="U685" s="55"/>
      <c r="V685" s="55"/>
      <c r="W685" s="55">
        <v>60</v>
      </c>
      <c r="X685" s="55"/>
      <c r="Y685" s="55"/>
      <c r="Z685" s="55">
        <v>216</v>
      </c>
      <c r="AA685" s="55">
        <v>36</v>
      </c>
      <c r="AB685" s="55"/>
      <c r="AC685" s="55">
        <v>180</v>
      </c>
      <c r="AD685" s="55">
        <v>84</v>
      </c>
      <c r="AE685" s="55"/>
      <c r="AF685" s="55"/>
      <c r="AG685" s="55"/>
      <c r="AH685" s="55"/>
      <c r="AI685" s="55"/>
      <c r="AJ685" s="55">
        <v>90</v>
      </c>
      <c r="AK685" s="55"/>
      <c r="AL685" s="55"/>
      <c r="AM685" s="55"/>
      <c r="AN685" s="56">
        <f t="shared" si="59"/>
        <v>1362</v>
      </c>
      <c r="AO685" s="57">
        <f t="shared" si="61"/>
        <v>10728</v>
      </c>
      <c r="AP685" s="58">
        <f t="shared" si="60"/>
        <v>450576</v>
      </c>
    </row>
    <row r="686" spans="1:42" ht="26.25" customHeight="1" x14ac:dyDescent="0.25">
      <c r="A686" s="87" t="s">
        <v>857</v>
      </c>
      <c r="B686" s="50"/>
      <c r="C686" s="51"/>
      <c r="D686" s="52"/>
      <c r="E686" s="53"/>
      <c r="F686" s="53"/>
      <c r="G686" s="51"/>
      <c r="H686" s="51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6"/>
      <c r="AO686" s="57"/>
      <c r="AP686" s="58"/>
    </row>
    <row r="687" spans="1:42" ht="26.25" customHeight="1" x14ac:dyDescent="0.25">
      <c r="A687" s="49" t="s">
        <v>770</v>
      </c>
      <c r="B687" s="50">
        <v>143</v>
      </c>
      <c r="C687" s="51">
        <v>5</v>
      </c>
      <c r="D687" s="52" t="s">
        <v>831</v>
      </c>
      <c r="E687" s="53">
        <v>45077</v>
      </c>
      <c r="F687" s="53">
        <v>45077</v>
      </c>
      <c r="G687" s="51"/>
      <c r="H687" s="51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6">
        <f t="shared" ref="AN687:AN718" si="62">I687+J687+K687+L687+M687+N687+O687+P687+Q687+R687+S687+T687+U687+V687+W687+X687+Y687+Z687+AA687+AB687+AC687+AD687+AE687+AF687+AG687+AH687+AI687+AJ687+AK687+AL687+AM687</f>
        <v>0</v>
      </c>
      <c r="AO687" s="57">
        <f t="shared" ref="AO687:AO718" si="63">C687+G687-AN687</f>
        <v>5</v>
      </c>
      <c r="AP687" s="58">
        <f t="shared" ref="AP687:AP718" si="64">B687*AO687</f>
        <v>715</v>
      </c>
    </row>
    <row r="688" spans="1:42" ht="26.25" customHeight="1" x14ac:dyDescent="0.25">
      <c r="A688" s="49" t="s">
        <v>771</v>
      </c>
      <c r="B688" s="50">
        <v>143</v>
      </c>
      <c r="C688" s="51">
        <v>5</v>
      </c>
      <c r="D688" s="52" t="s">
        <v>831</v>
      </c>
      <c r="E688" s="53">
        <v>45077</v>
      </c>
      <c r="F688" s="53">
        <v>45077</v>
      </c>
      <c r="G688" s="51"/>
      <c r="H688" s="51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6">
        <f t="shared" si="62"/>
        <v>0</v>
      </c>
      <c r="AO688" s="57">
        <f t="shared" si="63"/>
        <v>5</v>
      </c>
      <c r="AP688" s="58">
        <f t="shared" si="64"/>
        <v>715</v>
      </c>
    </row>
    <row r="689" spans="1:42" ht="26.25" customHeight="1" x14ac:dyDescent="0.25">
      <c r="A689" s="49" t="s">
        <v>772</v>
      </c>
      <c r="B689" s="50">
        <v>321</v>
      </c>
      <c r="C689" s="51">
        <v>3</v>
      </c>
      <c r="D689" s="52" t="s">
        <v>831</v>
      </c>
      <c r="E689" s="53">
        <v>45077</v>
      </c>
      <c r="F689" s="53">
        <v>45077</v>
      </c>
      <c r="G689" s="51"/>
      <c r="H689" s="51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6">
        <f t="shared" si="62"/>
        <v>0</v>
      </c>
      <c r="AO689" s="57">
        <f t="shared" si="63"/>
        <v>3</v>
      </c>
      <c r="AP689" s="58">
        <f t="shared" si="64"/>
        <v>963</v>
      </c>
    </row>
    <row r="690" spans="1:42" ht="26.25" customHeight="1" x14ac:dyDescent="0.25">
      <c r="A690" s="49" t="s">
        <v>773</v>
      </c>
      <c r="B690" s="50">
        <v>278</v>
      </c>
      <c r="C690" s="51">
        <v>3</v>
      </c>
      <c r="D690" s="52" t="s">
        <v>831</v>
      </c>
      <c r="E690" s="53">
        <v>45077</v>
      </c>
      <c r="F690" s="53">
        <v>45077</v>
      </c>
      <c r="G690" s="51"/>
      <c r="H690" s="51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6">
        <f t="shared" si="62"/>
        <v>0</v>
      </c>
      <c r="AO690" s="57">
        <f t="shared" si="63"/>
        <v>3</v>
      </c>
      <c r="AP690" s="58">
        <f t="shared" si="64"/>
        <v>834</v>
      </c>
    </row>
    <row r="691" spans="1:42" s="2" customFormat="1" ht="26.25" customHeight="1" x14ac:dyDescent="0.25">
      <c r="A691" s="49" t="s">
        <v>774</v>
      </c>
      <c r="B691" s="50">
        <v>278</v>
      </c>
      <c r="C691" s="51">
        <v>3</v>
      </c>
      <c r="D691" s="52" t="s">
        <v>831</v>
      </c>
      <c r="E691" s="53">
        <v>45077</v>
      </c>
      <c r="F691" s="53">
        <v>45077</v>
      </c>
      <c r="G691" s="51"/>
      <c r="H691" s="51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6">
        <f t="shared" si="62"/>
        <v>0</v>
      </c>
      <c r="AO691" s="57">
        <f t="shared" si="63"/>
        <v>3</v>
      </c>
      <c r="AP691" s="58">
        <f t="shared" si="64"/>
        <v>834</v>
      </c>
    </row>
    <row r="692" spans="1:42" ht="26.25" customHeight="1" x14ac:dyDescent="0.25">
      <c r="A692" s="49" t="s">
        <v>775</v>
      </c>
      <c r="B692" s="50">
        <v>267</v>
      </c>
      <c r="C692" s="51">
        <v>4</v>
      </c>
      <c r="D692" s="52" t="s">
        <v>831</v>
      </c>
      <c r="E692" s="53">
        <v>45077</v>
      </c>
      <c r="F692" s="53">
        <v>45077</v>
      </c>
      <c r="G692" s="51"/>
      <c r="H692" s="51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6">
        <f t="shared" si="62"/>
        <v>0</v>
      </c>
      <c r="AO692" s="57">
        <f t="shared" si="63"/>
        <v>4</v>
      </c>
      <c r="AP692" s="58">
        <f t="shared" si="64"/>
        <v>1068</v>
      </c>
    </row>
    <row r="693" spans="1:42" ht="26.25" customHeight="1" x14ac:dyDescent="0.25">
      <c r="A693" s="49" t="s">
        <v>776</v>
      </c>
      <c r="B693" s="50">
        <v>210</v>
      </c>
      <c r="C693" s="51">
        <v>5</v>
      </c>
      <c r="D693" s="52" t="s">
        <v>831</v>
      </c>
      <c r="E693" s="53">
        <v>45077</v>
      </c>
      <c r="F693" s="53">
        <v>45077</v>
      </c>
      <c r="G693" s="51"/>
      <c r="H693" s="51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6">
        <f t="shared" si="62"/>
        <v>0</v>
      </c>
      <c r="AO693" s="57">
        <f t="shared" si="63"/>
        <v>5</v>
      </c>
      <c r="AP693" s="58">
        <f t="shared" si="64"/>
        <v>1050</v>
      </c>
    </row>
    <row r="694" spans="1:42" ht="26.25" customHeight="1" x14ac:dyDescent="0.25">
      <c r="A694" s="49" t="s">
        <v>777</v>
      </c>
      <c r="B694" s="50">
        <v>412</v>
      </c>
      <c r="C694" s="51">
        <v>4</v>
      </c>
      <c r="D694" s="52" t="s">
        <v>831</v>
      </c>
      <c r="E694" s="53">
        <v>45077</v>
      </c>
      <c r="F694" s="53">
        <v>45077</v>
      </c>
      <c r="G694" s="51"/>
      <c r="H694" s="51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6">
        <f t="shared" si="62"/>
        <v>0</v>
      </c>
      <c r="AO694" s="57">
        <f t="shared" si="63"/>
        <v>4</v>
      </c>
      <c r="AP694" s="58">
        <f t="shared" si="64"/>
        <v>1648</v>
      </c>
    </row>
    <row r="695" spans="1:42" ht="26.25" customHeight="1" x14ac:dyDescent="0.25">
      <c r="A695" s="49" t="s">
        <v>778</v>
      </c>
      <c r="B695" s="50">
        <v>214</v>
      </c>
      <c r="C695" s="51">
        <v>6</v>
      </c>
      <c r="D695" s="52" t="s">
        <v>831</v>
      </c>
      <c r="E695" s="53">
        <v>45077</v>
      </c>
      <c r="F695" s="53">
        <v>45077</v>
      </c>
      <c r="G695" s="51"/>
      <c r="H695" s="51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6">
        <f t="shared" si="62"/>
        <v>0</v>
      </c>
      <c r="AO695" s="57">
        <f t="shared" si="63"/>
        <v>6</v>
      </c>
      <c r="AP695" s="58">
        <f t="shared" si="64"/>
        <v>1284</v>
      </c>
    </row>
    <row r="696" spans="1:42" ht="26.25" customHeight="1" x14ac:dyDescent="0.25">
      <c r="A696" s="49" t="s">
        <v>779</v>
      </c>
      <c r="B696" s="50">
        <v>253</v>
      </c>
      <c r="C696" s="51">
        <v>6</v>
      </c>
      <c r="D696" s="52" t="s">
        <v>831</v>
      </c>
      <c r="E696" s="53">
        <v>45077</v>
      </c>
      <c r="F696" s="53">
        <v>45077</v>
      </c>
      <c r="G696" s="51"/>
      <c r="H696" s="51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6">
        <f t="shared" si="62"/>
        <v>0</v>
      </c>
      <c r="AO696" s="57">
        <f t="shared" si="63"/>
        <v>6</v>
      </c>
      <c r="AP696" s="58">
        <f t="shared" si="64"/>
        <v>1518</v>
      </c>
    </row>
    <row r="697" spans="1:42" ht="26.25" customHeight="1" x14ac:dyDescent="0.25">
      <c r="A697" s="49" t="s">
        <v>780</v>
      </c>
      <c r="B697" s="50">
        <v>300</v>
      </c>
      <c r="C697" s="51">
        <v>4</v>
      </c>
      <c r="D697" s="52" t="s">
        <v>831</v>
      </c>
      <c r="E697" s="53">
        <v>45077</v>
      </c>
      <c r="F697" s="53">
        <v>45077</v>
      </c>
      <c r="G697" s="51"/>
      <c r="H697" s="51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6">
        <f t="shared" si="62"/>
        <v>0</v>
      </c>
      <c r="AO697" s="57">
        <f t="shared" si="63"/>
        <v>4</v>
      </c>
      <c r="AP697" s="58">
        <f t="shared" si="64"/>
        <v>1200</v>
      </c>
    </row>
    <row r="698" spans="1:42" ht="26.25" customHeight="1" x14ac:dyDescent="0.25">
      <c r="A698" s="49" t="s">
        <v>781</v>
      </c>
      <c r="B698" s="50">
        <v>512</v>
      </c>
      <c r="C698" s="51">
        <v>2</v>
      </c>
      <c r="D698" s="52" t="s">
        <v>831</v>
      </c>
      <c r="E698" s="53">
        <v>45077</v>
      </c>
      <c r="F698" s="53">
        <v>45077</v>
      </c>
      <c r="G698" s="51"/>
      <c r="H698" s="51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6">
        <f t="shared" si="62"/>
        <v>0</v>
      </c>
      <c r="AO698" s="57">
        <f t="shared" si="63"/>
        <v>2</v>
      </c>
      <c r="AP698" s="58">
        <f t="shared" si="64"/>
        <v>1024</v>
      </c>
    </row>
    <row r="699" spans="1:42" ht="26.25" customHeight="1" x14ac:dyDescent="0.25">
      <c r="A699" s="49" t="s">
        <v>782</v>
      </c>
      <c r="B699" s="50">
        <v>215</v>
      </c>
      <c r="C699" s="51">
        <v>4</v>
      </c>
      <c r="D699" s="52" t="s">
        <v>831</v>
      </c>
      <c r="E699" s="53">
        <v>45077</v>
      </c>
      <c r="F699" s="53">
        <v>45077</v>
      </c>
      <c r="G699" s="51"/>
      <c r="H699" s="51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6">
        <f t="shared" si="62"/>
        <v>0</v>
      </c>
      <c r="AO699" s="57">
        <f t="shared" si="63"/>
        <v>4</v>
      </c>
      <c r="AP699" s="58">
        <f t="shared" si="64"/>
        <v>860</v>
      </c>
    </row>
    <row r="700" spans="1:42" ht="26.25" customHeight="1" x14ac:dyDescent="0.25">
      <c r="A700" s="49" t="s">
        <v>783</v>
      </c>
      <c r="B700" s="50">
        <v>141</v>
      </c>
      <c r="C700" s="51">
        <v>4</v>
      </c>
      <c r="D700" s="52" t="s">
        <v>831</v>
      </c>
      <c r="E700" s="53">
        <v>45077</v>
      </c>
      <c r="F700" s="53">
        <v>45077</v>
      </c>
      <c r="G700" s="51"/>
      <c r="H700" s="51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6">
        <f t="shared" si="62"/>
        <v>0</v>
      </c>
      <c r="AO700" s="57">
        <f t="shared" si="63"/>
        <v>4</v>
      </c>
      <c r="AP700" s="58">
        <f t="shared" si="64"/>
        <v>564</v>
      </c>
    </row>
    <row r="701" spans="1:42" ht="26.25" customHeight="1" x14ac:dyDescent="0.25">
      <c r="A701" s="49" t="s">
        <v>784</v>
      </c>
      <c r="B701" s="50">
        <v>172</v>
      </c>
      <c r="C701" s="51">
        <v>20</v>
      </c>
      <c r="D701" s="52" t="s">
        <v>831</v>
      </c>
      <c r="E701" s="53">
        <v>45077</v>
      </c>
      <c r="F701" s="53">
        <v>45077</v>
      </c>
      <c r="G701" s="51"/>
      <c r="H701" s="51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6">
        <f t="shared" si="62"/>
        <v>0</v>
      </c>
      <c r="AO701" s="57">
        <f t="shared" si="63"/>
        <v>20</v>
      </c>
      <c r="AP701" s="58">
        <f t="shared" si="64"/>
        <v>3440</v>
      </c>
    </row>
    <row r="702" spans="1:42" ht="26.25" customHeight="1" x14ac:dyDescent="0.25">
      <c r="A702" s="49" t="s">
        <v>785</v>
      </c>
      <c r="B702" s="50">
        <v>280</v>
      </c>
      <c r="C702" s="51">
        <v>2</v>
      </c>
      <c r="D702" s="52" t="s">
        <v>831</v>
      </c>
      <c r="E702" s="53">
        <v>45077</v>
      </c>
      <c r="F702" s="53">
        <v>45077</v>
      </c>
      <c r="G702" s="51"/>
      <c r="H702" s="51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6">
        <f t="shared" si="62"/>
        <v>0</v>
      </c>
      <c r="AO702" s="57">
        <f t="shared" si="63"/>
        <v>2</v>
      </c>
      <c r="AP702" s="58">
        <f t="shared" si="64"/>
        <v>560</v>
      </c>
    </row>
    <row r="703" spans="1:42" ht="26.25" customHeight="1" x14ac:dyDescent="0.25">
      <c r="A703" s="49" t="s">
        <v>786</v>
      </c>
      <c r="B703" s="50">
        <v>280</v>
      </c>
      <c r="C703" s="51">
        <v>2</v>
      </c>
      <c r="D703" s="52" t="s">
        <v>831</v>
      </c>
      <c r="E703" s="53">
        <v>45077</v>
      </c>
      <c r="F703" s="53">
        <v>45077</v>
      </c>
      <c r="G703" s="51"/>
      <c r="H703" s="51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6">
        <f t="shared" si="62"/>
        <v>0</v>
      </c>
      <c r="AO703" s="57">
        <f t="shared" si="63"/>
        <v>2</v>
      </c>
      <c r="AP703" s="58">
        <f t="shared" si="64"/>
        <v>560</v>
      </c>
    </row>
    <row r="704" spans="1:42" ht="26.25" customHeight="1" x14ac:dyDescent="0.25">
      <c r="A704" s="49" t="s">
        <v>787</v>
      </c>
      <c r="B704" s="50">
        <v>204</v>
      </c>
      <c r="C704" s="51">
        <v>10</v>
      </c>
      <c r="D704" s="52" t="s">
        <v>831</v>
      </c>
      <c r="E704" s="53">
        <v>45077</v>
      </c>
      <c r="F704" s="53">
        <v>45077</v>
      </c>
      <c r="G704" s="51"/>
      <c r="H704" s="51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6">
        <f t="shared" si="62"/>
        <v>0</v>
      </c>
      <c r="AO704" s="57">
        <f t="shared" si="63"/>
        <v>10</v>
      </c>
      <c r="AP704" s="58">
        <f t="shared" si="64"/>
        <v>2040</v>
      </c>
    </row>
    <row r="705" spans="1:42" ht="26.25" customHeight="1" x14ac:dyDescent="0.25">
      <c r="A705" s="49" t="s">
        <v>788</v>
      </c>
      <c r="B705" s="50">
        <v>467</v>
      </c>
      <c r="C705" s="51">
        <v>20</v>
      </c>
      <c r="D705" s="52" t="s">
        <v>831</v>
      </c>
      <c r="E705" s="53">
        <v>45077</v>
      </c>
      <c r="F705" s="53">
        <v>45077</v>
      </c>
      <c r="G705" s="51"/>
      <c r="H705" s="51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6">
        <f t="shared" si="62"/>
        <v>0</v>
      </c>
      <c r="AO705" s="57">
        <f t="shared" si="63"/>
        <v>20</v>
      </c>
      <c r="AP705" s="58">
        <f t="shared" si="64"/>
        <v>9340</v>
      </c>
    </row>
    <row r="706" spans="1:42" ht="26.25" customHeight="1" x14ac:dyDescent="0.25">
      <c r="A706" s="49" t="s">
        <v>789</v>
      </c>
      <c r="B706" s="50">
        <v>170</v>
      </c>
      <c r="C706" s="51">
        <v>20</v>
      </c>
      <c r="D706" s="52" t="s">
        <v>831</v>
      </c>
      <c r="E706" s="53">
        <v>45077</v>
      </c>
      <c r="F706" s="53">
        <v>45077</v>
      </c>
      <c r="G706" s="51"/>
      <c r="H706" s="51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6">
        <f t="shared" si="62"/>
        <v>0</v>
      </c>
      <c r="AO706" s="57">
        <f t="shared" si="63"/>
        <v>20</v>
      </c>
      <c r="AP706" s="58">
        <f t="shared" si="64"/>
        <v>3400</v>
      </c>
    </row>
    <row r="707" spans="1:42" ht="26.25" customHeight="1" x14ac:dyDescent="0.25">
      <c r="A707" s="49" t="s">
        <v>790</v>
      </c>
      <c r="B707" s="50">
        <v>170</v>
      </c>
      <c r="C707" s="51">
        <v>20</v>
      </c>
      <c r="D707" s="52" t="s">
        <v>831</v>
      </c>
      <c r="E707" s="53">
        <v>45077</v>
      </c>
      <c r="F707" s="53">
        <v>45077</v>
      </c>
      <c r="G707" s="51"/>
      <c r="H707" s="51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6">
        <f t="shared" si="62"/>
        <v>0</v>
      </c>
      <c r="AO707" s="57">
        <f t="shared" si="63"/>
        <v>20</v>
      </c>
      <c r="AP707" s="58">
        <f t="shared" si="64"/>
        <v>3400</v>
      </c>
    </row>
    <row r="708" spans="1:42" ht="26.25" customHeight="1" x14ac:dyDescent="0.25">
      <c r="A708" s="49" t="s">
        <v>791</v>
      </c>
      <c r="B708" s="50">
        <v>178</v>
      </c>
      <c r="C708" s="51">
        <v>10</v>
      </c>
      <c r="D708" s="52" t="s">
        <v>831</v>
      </c>
      <c r="E708" s="53">
        <v>45077</v>
      </c>
      <c r="F708" s="53">
        <v>45077</v>
      </c>
      <c r="G708" s="51"/>
      <c r="H708" s="51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6">
        <f t="shared" si="62"/>
        <v>0</v>
      </c>
      <c r="AO708" s="57">
        <f t="shared" si="63"/>
        <v>10</v>
      </c>
      <c r="AP708" s="58">
        <f t="shared" si="64"/>
        <v>1780</v>
      </c>
    </row>
    <row r="709" spans="1:42" ht="26.25" customHeight="1" x14ac:dyDescent="0.25">
      <c r="A709" s="49" t="s">
        <v>792</v>
      </c>
      <c r="B709" s="50">
        <v>1032</v>
      </c>
      <c r="C709" s="51">
        <v>394</v>
      </c>
      <c r="D709" s="52" t="s">
        <v>831</v>
      </c>
      <c r="E709" s="53">
        <v>45077</v>
      </c>
      <c r="F709" s="53">
        <v>45077</v>
      </c>
      <c r="G709" s="51"/>
      <c r="H709" s="51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>
        <v>100</v>
      </c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6">
        <f t="shared" si="62"/>
        <v>100</v>
      </c>
      <c r="AO709" s="57">
        <f t="shared" si="63"/>
        <v>294</v>
      </c>
      <c r="AP709" s="58">
        <f t="shared" si="64"/>
        <v>303408</v>
      </c>
    </row>
    <row r="710" spans="1:42" ht="26.25" customHeight="1" x14ac:dyDescent="0.25">
      <c r="A710" s="49" t="s">
        <v>793</v>
      </c>
      <c r="B710" s="50">
        <v>926</v>
      </c>
      <c r="C710" s="51">
        <v>160</v>
      </c>
      <c r="D710" s="52" t="s">
        <v>831</v>
      </c>
      <c r="E710" s="53">
        <v>45077</v>
      </c>
      <c r="F710" s="53">
        <v>45077</v>
      </c>
      <c r="G710" s="51"/>
      <c r="H710" s="51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6">
        <f t="shared" si="62"/>
        <v>0</v>
      </c>
      <c r="AO710" s="57">
        <f t="shared" si="63"/>
        <v>160</v>
      </c>
      <c r="AP710" s="58">
        <f t="shared" si="64"/>
        <v>148160</v>
      </c>
    </row>
    <row r="711" spans="1:42" ht="26.25" customHeight="1" x14ac:dyDescent="0.25">
      <c r="A711" s="49" t="s">
        <v>794</v>
      </c>
      <c r="B711" s="50">
        <v>1386</v>
      </c>
      <c r="C711" s="51">
        <v>40</v>
      </c>
      <c r="D711" s="52" t="s">
        <v>831</v>
      </c>
      <c r="E711" s="53">
        <v>45077</v>
      </c>
      <c r="F711" s="53">
        <v>45077</v>
      </c>
      <c r="G711" s="51"/>
      <c r="H711" s="51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6">
        <f t="shared" si="62"/>
        <v>0</v>
      </c>
      <c r="AO711" s="57">
        <f t="shared" si="63"/>
        <v>40</v>
      </c>
      <c r="AP711" s="58">
        <f t="shared" si="64"/>
        <v>55440</v>
      </c>
    </row>
    <row r="712" spans="1:42" ht="26.25" customHeight="1" x14ac:dyDescent="0.25">
      <c r="A712" s="49" t="s">
        <v>795</v>
      </c>
      <c r="B712" s="50">
        <v>155</v>
      </c>
      <c r="C712" s="51">
        <v>192</v>
      </c>
      <c r="D712" s="52" t="s">
        <v>831</v>
      </c>
      <c r="E712" s="53">
        <v>45077</v>
      </c>
      <c r="F712" s="53">
        <v>45077</v>
      </c>
      <c r="G712" s="51"/>
      <c r="H712" s="51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6">
        <f t="shared" si="62"/>
        <v>0</v>
      </c>
      <c r="AO712" s="57">
        <f t="shared" si="63"/>
        <v>192</v>
      </c>
      <c r="AP712" s="58">
        <f t="shared" si="64"/>
        <v>29760</v>
      </c>
    </row>
    <row r="713" spans="1:42" ht="26.25" customHeight="1" x14ac:dyDescent="0.25">
      <c r="A713" s="49" t="s">
        <v>796</v>
      </c>
      <c r="B713" s="50">
        <v>195</v>
      </c>
      <c r="C713" s="51">
        <v>10</v>
      </c>
      <c r="D713" s="52" t="s">
        <v>831</v>
      </c>
      <c r="E713" s="53">
        <v>45077</v>
      </c>
      <c r="F713" s="53">
        <v>45077</v>
      </c>
      <c r="G713" s="51"/>
      <c r="H713" s="51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6">
        <f t="shared" si="62"/>
        <v>0</v>
      </c>
      <c r="AO713" s="57">
        <f t="shared" si="63"/>
        <v>10</v>
      </c>
      <c r="AP713" s="58">
        <f t="shared" si="64"/>
        <v>1950</v>
      </c>
    </row>
    <row r="714" spans="1:42" ht="26.25" customHeight="1" x14ac:dyDescent="0.25">
      <c r="A714" s="49" t="s">
        <v>798</v>
      </c>
      <c r="B714" s="50">
        <v>807</v>
      </c>
      <c r="C714" s="51">
        <v>5</v>
      </c>
      <c r="D714" s="52" t="s">
        <v>831</v>
      </c>
      <c r="E714" s="53">
        <v>45077</v>
      </c>
      <c r="F714" s="53">
        <v>45077</v>
      </c>
      <c r="G714" s="51"/>
      <c r="H714" s="51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6">
        <f t="shared" si="62"/>
        <v>0</v>
      </c>
      <c r="AO714" s="57">
        <f t="shared" si="63"/>
        <v>5</v>
      </c>
      <c r="AP714" s="58">
        <f t="shared" si="64"/>
        <v>4035</v>
      </c>
    </row>
    <row r="715" spans="1:42" ht="26.25" customHeight="1" x14ac:dyDescent="0.25">
      <c r="A715" s="59" t="s">
        <v>372</v>
      </c>
      <c r="B715" s="50"/>
      <c r="C715" s="51">
        <v>0</v>
      </c>
      <c r="D715" s="52"/>
      <c r="E715" s="53"/>
      <c r="F715" s="53"/>
      <c r="G715" s="51"/>
      <c r="H715" s="51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6">
        <f t="shared" si="62"/>
        <v>0</v>
      </c>
      <c r="AO715" s="57">
        <f t="shared" si="63"/>
        <v>0</v>
      </c>
      <c r="AP715" s="58">
        <f t="shared" si="64"/>
        <v>0</v>
      </c>
    </row>
    <row r="716" spans="1:42" ht="26.25" customHeight="1" x14ac:dyDescent="0.25">
      <c r="A716" s="49" t="s">
        <v>799</v>
      </c>
      <c r="B716" s="50">
        <v>717</v>
      </c>
      <c r="C716" s="51">
        <v>4</v>
      </c>
      <c r="D716" s="52" t="s">
        <v>831</v>
      </c>
      <c r="E716" s="53">
        <v>45077</v>
      </c>
      <c r="F716" s="53">
        <v>45077</v>
      </c>
      <c r="G716" s="51"/>
      <c r="H716" s="51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6">
        <f t="shared" si="62"/>
        <v>0</v>
      </c>
      <c r="AO716" s="57">
        <f t="shared" si="63"/>
        <v>4</v>
      </c>
      <c r="AP716" s="58">
        <f t="shared" si="64"/>
        <v>2868</v>
      </c>
    </row>
    <row r="717" spans="1:42" ht="26.25" customHeight="1" x14ac:dyDescent="0.25">
      <c r="A717" s="49" t="s">
        <v>800</v>
      </c>
      <c r="B717" s="50">
        <v>712</v>
      </c>
      <c r="C717" s="51">
        <v>5</v>
      </c>
      <c r="D717" s="52" t="s">
        <v>831</v>
      </c>
      <c r="E717" s="53">
        <v>45077</v>
      </c>
      <c r="F717" s="53">
        <v>45077</v>
      </c>
      <c r="G717" s="51"/>
      <c r="H717" s="51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6">
        <f t="shared" si="62"/>
        <v>0</v>
      </c>
      <c r="AO717" s="57">
        <f t="shared" si="63"/>
        <v>5</v>
      </c>
      <c r="AP717" s="58">
        <f t="shared" si="64"/>
        <v>3560</v>
      </c>
    </row>
    <row r="718" spans="1:42" ht="26.25" customHeight="1" x14ac:dyDescent="0.25">
      <c r="A718" s="49" t="s">
        <v>801</v>
      </c>
      <c r="B718" s="50">
        <v>113</v>
      </c>
      <c r="C718" s="51">
        <v>25</v>
      </c>
      <c r="D718" s="52" t="s">
        <v>831</v>
      </c>
      <c r="E718" s="53">
        <v>45077</v>
      </c>
      <c r="F718" s="53">
        <v>45077</v>
      </c>
      <c r="G718" s="51"/>
      <c r="H718" s="51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6">
        <f t="shared" si="62"/>
        <v>0</v>
      </c>
      <c r="AO718" s="57">
        <f t="shared" si="63"/>
        <v>25</v>
      </c>
      <c r="AP718" s="58">
        <f t="shared" si="64"/>
        <v>2825</v>
      </c>
    </row>
    <row r="719" spans="1:42" ht="26.25" customHeight="1" x14ac:dyDescent="0.25">
      <c r="A719" s="49" t="s">
        <v>802</v>
      </c>
      <c r="B719" s="50">
        <v>143</v>
      </c>
      <c r="C719" s="51">
        <v>25</v>
      </c>
      <c r="D719" s="52" t="s">
        <v>831</v>
      </c>
      <c r="E719" s="53">
        <v>45077</v>
      </c>
      <c r="F719" s="53">
        <v>45077</v>
      </c>
      <c r="G719" s="51"/>
      <c r="H719" s="51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6">
        <f t="shared" ref="AN719:AN750" si="65">I719+J719+K719+L719+M719+N719+O719+P719+Q719+R719+S719+T719+U719+V719+W719+X719+Y719+Z719+AA719+AB719+AC719+AD719+AE719+AF719+AG719+AH719+AI719+AJ719+AK719+AL719+AM719</f>
        <v>0</v>
      </c>
      <c r="AO719" s="57">
        <f t="shared" ref="AO719:AO750" si="66">C719+G719-AN719</f>
        <v>25</v>
      </c>
      <c r="AP719" s="58">
        <f t="shared" ref="AP719:AP750" si="67">B719*AO719</f>
        <v>3575</v>
      </c>
    </row>
    <row r="720" spans="1:42" ht="26.25" customHeight="1" x14ac:dyDescent="0.25">
      <c r="A720" s="49" t="s">
        <v>803</v>
      </c>
      <c r="B720" s="50">
        <v>56</v>
      </c>
      <c r="C720" s="51">
        <v>15</v>
      </c>
      <c r="D720" s="52" t="s">
        <v>831</v>
      </c>
      <c r="E720" s="53">
        <v>45077</v>
      </c>
      <c r="F720" s="53">
        <v>45077</v>
      </c>
      <c r="G720" s="51"/>
      <c r="H720" s="51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6">
        <f t="shared" si="65"/>
        <v>0</v>
      </c>
      <c r="AO720" s="57">
        <f t="shared" si="66"/>
        <v>15</v>
      </c>
      <c r="AP720" s="58">
        <f t="shared" si="67"/>
        <v>840</v>
      </c>
    </row>
    <row r="721" spans="1:42" ht="26.25" customHeight="1" x14ac:dyDescent="0.25">
      <c r="A721" s="49" t="s">
        <v>804</v>
      </c>
      <c r="B721" s="50">
        <v>250</v>
      </c>
      <c r="C721" s="51">
        <v>20</v>
      </c>
      <c r="D721" s="52" t="s">
        <v>831</v>
      </c>
      <c r="E721" s="53">
        <v>45077</v>
      </c>
      <c r="F721" s="53">
        <v>45077</v>
      </c>
      <c r="G721" s="51"/>
      <c r="H721" s="51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6">
        <f t="shared" si="65"/>
        <v>0</v>
      </c>
      <c r="AO721" s="57">
        <f t="shared" si="66"/>
        <v>20</v>
      </c>
      <c r="AP721" s="58">
        <f t="shared" si="67"/>
        <v>5000</v>
      </c>
    </row>
    <row r="722" spans="1:42" ht="26.25" customHeight="1" x14ac:dyDescent="0.25">
      <c r="A722" s="49" t="s">
        <v>805</v>
      </c>
      <c r="B722" s="50">
        <v>335</v>
      </c>
      <c r="C722" s="51">
        <v>40</v>
      </c>
      <c r="D722" s="52" t="s">
        <v>831</v>
      </c>
      <c r="E722" s="53">
        <v>45077</v>
      </c>
      <c r="F722" s="53">
        <v>45077</v>
      </c>
      <c r="G722" s="51">
        <v>100</v>
      </c>
      <c r="H722" s="51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>
        <v>100</v>
      </c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6">
        <f t="shared" si="65"/>
        <v>100</v>
      </c>
      <c r="AO722" s="57">
        <f t="shared" si="66"/>
        <v>40</v>
      </c>
      <c r="AP722" s="58">
        <f t="shared" si="67"/>
        <v>13400</v>
      </c>
    </row>
    <row r="723" spans="1:42" ht="26.25" customHeight="1" x14ac:dyDescent="0.25">
      <c r="A723" s="49" t="s">
        <v>806</v>
      </c>
      <c r="B723" s="50">
        <v>341</v>
      </c>
      <c r="C723" s="51">
        <v>40</v>
      </c>
      <c r="D723" s="52" t="s">
        <v>831</v>
      </c>
      <c r="E723" s="53">
        <v>45077</v>
      </c>
      <c r="F723" s="53">
        <v>45077</v>
      </c>
      <c r="G723" s="51"/>
      <c r="H723" s="51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6">
        <f t="shared" si="65"/>
        <v>0</v>
      </c>
      <c r="AO723" s="57">
        <f t="shared" si="66"/>
        <v>40</v>
      </c>
      <c r="AP723" s="58">
        <f t="shared" si="67"/>
        <v>13640</v>
      </c>
    </row>
    <row r="724" spans="1:42" ht="26.25" customHeight="1" x14ac:dyDescent="0.25">
      <c r="A724" s="49" t="s">
        <v>807</v>
      </c>
      <c r="B724" s="50">
        <v>378</v>
      </c>
      <c r="C724" s="51">
        <v>5</v>
      </c>
      <c r="D724" s="52" t="s">
        <v>831</v>
      </c>
      <c r="E724" s="53">
        <v>45077</v>
      </c>
      <c r="F724" s="53">
        <v>45077</v>
      </c>
      <c r="G724" s="51"/>
      <c r="H724" s="51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6">
        <f t="shared" si="65"/>
        <v>0</v>
      </c>
      <c r="AO724" s="57">
        <f t="shared" si="66"/>
        <v>5</v>
      </c>
      <c r="AP724" s="58">
        <f t="shared" si="67"/>
        <v>1890</v>
      </c>
    </row>
    <row r="725" spans="1:42" ht="26.25" customHeight="1" x14ac:dyDescent="0.25">
      <c r="A725" s="49" t="s">
        <v>808</v>
      </c>
      <c r="B725" s="50">
        <v>227</v>
      </c>
      <c r="C725" s="51">
        <v>4</v>
      </c>
      <c r="D725" s="52" t="s">
        <v>831</v>
      </c>
      <c r="E725" s="53">
        <v>45077</v>
      </c>
      <c r="F725" s="53">
        <v>45077</v>
      </c>
      <c r="G725" s="51"/>
      <c r="H725" s="51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6">
        <f t="shared" si="65"/>
        <v>0</v>
      </c>
      <c r="AO725" s="57">
        <f t="shared" si="66"/>
        <v>4</v>
      </c>
      <c r="AP725" s="58">
        <f t="shared" si="67"/>
        <v>908</v>
      </c>
    </row>
    <row r="726" spans="1:42" ht="26.25" customHeight="1" x14ac:dyDescent="0.25">
      <c r="A726" s="49" t="s">
        <v>809</v>
      </c>
      <c r="B726" s="50">
        <v>56</v>
      </c>
      <c r="C726" s="51">
        <v>10</v>
      </c>
      <c r="D726" s="52" t="s">
        <v>831</v>
      </c>
      <c r="E726" s="53">
        <v>45077</v>
      </c>
      <c r="F726" s="53">
        <v>45077</v>
      </c>
      <c r="G726" s="51"/>
      <c r="H726" s="51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6">
        <f t="shared" si="65"/>
        <v>0</v>
      </c>
      <c r="AO726" s="57">
        <f t="shared" si="66"/>
        <v>10</v>
      </c>
      <c r="AP726" s="58">
        <f t="shared" si="67"/>
        <v>560</v>
      </c>
    </row>
    <row r="727" spans="1:42" ht="26.25" customHeight="1" x14ac:dyDescent="0.25">
      <c r="A727" s="49" t="s">
        <v>810</v>
      </c>
      <c r="B727" s="50">
        <v>208</v>
      </c>
      <c r="C727" s="51">
        <v>10</v>
      </c>
      <c r="D727" s="52" t="s">
        <v>831</v>
      </c>
      <c r="E727" s="53">
        <v>45077</v>
      </c>
      <c r="F727" s="53">
        <v>45077</v>
      </c>
      <c r="G727" s="51"/>
      <c r="H727" s="51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6">
        <f t="shared" si="65"/>
        <v>0</v>
      </c>
      <c r="AO727" s="57">
        <f t="shared" si="66"/>
        <v>10</v>
      </c>
      <c r="AP727" s="58">
        <f t="shared" si="67"/>
        <v>2080</v>
      </c>
    </row>
    <row r="728" spans="1:42" ht="26.25" customHeight="1" x14ac:dyDescent="0.25">
      <c r="A728" s="49" t="s">
        <v>811</v>
      </c>
      <c r="B728" s="50">
        <v>208</v>
      </c>
      <c r="C728" s="51">
        <v>10</v>
      </c>
      <c r="D728" s="52" t="s">
        <v>831</v>
      </c>
      <c r="E728" s="53">
        <v>45077</v>
      </c>
      <c r="F728" s="53">
        <v>45077</v>
      </c>
      <c r="G728" s="51"/>
      <c r="H728" s="51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6">
        <f t="shared" si="65"/>
        <v>0</v>
      </c>
      <c r="AO728" s="57">
        <f t="shared" si="66"/>
        <v>10</v>
      </c>
      <c r="AP728" s="58">
        <f t="shared" si="67"/>
        <v>2080</v>
      </c>
    </row>
    <row r="729" spans="1:42" ht="26.25" customHeight="1" x14ac:dyDescent="0.25">
      <c r="A729" s="49" t="s">
        <v>812</v>
      </c>
      <c r="B729" s="50">
        <v>208</v>
      </c>
      <c r="C729" s="51">
        <v>10</v>
      </c>
      <c r="D729" s="52" t="s">
        <v>831</v>
      </c>
      <c r="E729" s="53">
        <v>45077</v>
      </c>
      <c r="F729" s="53">
        <v>45077</v>
      </c>
      <c r="G729" s="51"/>
      <c r="H729" s="51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6">
        <f t="shared" si="65"/>
        <v>0</v>
      </c>
      <c r="AO729" s="57">
        <f t="shared" si="66"/>
        <v>10</v>
      </c>
      <c r="AP729" s="58">
        <f t="shared" si="67"/>
        <v>2080</v>
      </c>
    </row>
    <row r="730" spans="1:42" ht="26.25" customHeight="1" x14ac:dyDescent="0.25">
      <c r="A730" s="49" t="s">
        <v>813</v>
      </c>
      <c r="B730" s="50">
        <v>208</v>
      </c>
      <c r="C730" s="51">
        <v>10</v>
      </c>
      <c r="D730" s="52" t="s">
        <v>831</v>
      </c>
      <c r="E730" s="53">
        <v>45077</v>
      </c>
      <c r="F730" s="53">
        <v>45077</v>
      </c>
      <c r="G730" s="51"/>
      <c r="H730" s="51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6">
        <f t="shared" si="65"/>
        <v>0</v>
      </c>
      <c r="AO730" s="57">
        <f t="shared" si="66"/>
        <v>10</v>
      </c>
      <c r="AP730" s="58">
        <f t="shared" si="67"/>
        <v>2080</v>
      </c>
    </row>
    <row r="731" spans="1:42" ht="26.25" customHeight="1" x14ac:dyDescent="0.25">
      <c r="A731" s="49" t="s">
        <v>814</v>
      </c>
      <c r="B731" s="50">
        <v>237</v>
      </c>
      <c r="C731" s="51">
        <v>10</v>
      </c>
      <c r="D731" s="52" t="s">
        <v>831</v>
      </c>
      <c r="E731" s="53">
        <v>45077</v>
      </c>
      <c r="F731" s="53">
        <v>45077</v>
      </c>
      <c r="G731" s="51"/>
      <c r="H731" s="51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6">
        <f t="shared" si="65"/>
        <v>0</v>
      </c>
      <c r="AO731" s="57">
        <f t="shared" si="66"/>
        <v>10</v>
      </c>
      <c r="AP731" s="58">
        <f t="shared" si="67"/>
        <v>2370</v>
      </c>
    </row>
    <row r="732" spans="1:42" ht="26.25" customHeight="1" x14ac:dyDescent="0.25">
      <c r="A732" s="49" t="s">
        <v>815</v>
      </c>
      <c r="B732" s="50">
        <v>463</v>
      </c>
      <c r="C732" s="51">
        <v>10</v>
      </c>
      <c r="D732" s="52" t="s">
        <v>831</v>
      </c>
      <c r="E732" s="53">
        <v>45077</v>
      </c>
      <c r="F732" s="53">
        <v>45077</v>
      </c>
      <c r="G732" s="51"/>
      <c r="H732" s="51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6">
        <f t="shared" si="65"/>
        <v>0</v>
      </c>
      <c r="AO732" s="57">
        <f t="shared" si="66"/>
        <v>10</v>
      </c>
      <c r="AP732" s="58">
        <f t="shared" si="67"/>
        <v>4630</v>
      </c>
    </row>
    <row r="733" spans="1:42" ht="26.25" customHeight="1" x14ac:dyDescent="0.25">
      <c r="A733" s="49" t="s">
        <v>797</v>
      </c>
      <c r="B733" s="50">
        <v>206</v>
      </c>
      <c r="C733" s="51">
        <v>4</v>
      </c>
      <c r="D733" s="52" t="s">
        <v>831</v>
      </c>
      <c r="E733" s="53">
        <v>45077</v>
      </c>
      <c r="F733" s="53">
        <v>45077</v>
      </c>
      <c r="G733" s="51"/>
      <c r="H733" s="51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6">
        <f t="shared" si="65"/>
        <v>0</v>
      </c>
      <c r="AO733" s="57">
        <f t="shared" si="66"/>
        <v>4</v>
      </c>
      <c r="AP733" s="58">
        <f t="shared" si="67"/>
        <v>824</v>
      </c>
    </row>
    <row r="734" spans="1:42" ht="26.25" customHeight="1" x14ac:dyDescent="0.25">
      <c r="A734" s="49" t="s">
        <v>817</v>
      </c>
      <c r="B734" s="50">
        <v>446</v>
      </c>
      <c r="C734" s="51">
        <v>10</v>
      </c>
      <c r="D734" s="52" t="s">
        <v>831</v>
      </c>
      <c r="E734" s="53">
        <v>45077</v>
      </c>
      <c r="F734" s="53">
        <v>45077</v>
      </c>
      <c r="G734" s="51"/>
      <c r="H734" s="51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6">
        <f t="shared" si="65"/>
        <v>0</v>
      </c>
      <c r="AO734" s="57">
        <f t="shared" si="66"/>
        <v>10</v>
      </c>
      <c r="AP734" s="58">
        <f t="shared" si="67"/>
        <v>4460</v>
      </c>
    </row>
    <row r="735" spans="1:42" ht="26.25" customHeight="1" x14ac:dyDescent="0.25">
      <c r="A735" s="49" t="s">
        <v>818</v>
      </c>
      <c r="B735" s="50">
        <v>756</v>
      </c>
      <c r="C735" s="51">
        <v>5</v>
      </c>
      <c r="D735" s="52" t="s">
        <v>831</v>
      </c>
      <c r="E735" s="53">
        <v>45077</v>
      </c>
      <c r="F735" s="53">
        <v>45077</v>
      </c>
      <c r="G735" s="51"/>
      <c r="H735" s="51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6">
        <f t="shared" si="65"/>
        <v>0</v>
      </c>
      <c r="AO735" s="57">
        <f t="shared" si="66"/>
        <v>5</v>
      </c>
      <c r="AP735" s="58">
        <f t="shared" si="67"/>
        <v>3780</v>
      </c>
    </row>
    <row r="736" spans="1:42" ht="26.25" customHeight="1" x14ac:dyDescent="0.25">
      <c r="A736" s="49" t="s">
        <v>819</v>
      </c>
      <c r="B736" s="50">
        <v>1676</v>
      </c>
      <c r="C736" s="51">
        <v>2</v>
      </c>
      <c r="D736" s="52" t="s">
        <v>831</v>
      </c>
      <c r="E736" s="53">
        <v>45077</v>
      </c>
      <c r="F736" s="53">
        <v>45077</v>
      </c>
      <c r="G736" s="51"/>
      <c r="H736" s="51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6">
        <f t="shared" si="65"/>
        <v>0</v>
      </c>
      <c r="AO736" s="57">
        <f t="shared" si="66"/>
        <v>2</v>
      </c>
      <c r="AP736" s="58">
        <f t="shared" si="67"/>
        <v>3352</v>
      </c>
    </row>
    <row r="737" spans="1:42" ht="26.25" customHeight="1" x14ac:dyDescent="0.25">
      <c r="A737" s="49" t="s">
        <v>820</v>
      </c>
      <c r="B737" s="50">
        <v>1676</v>
      </c>
      <c r="C737" s="51">
        <v>2</v>
      </c>
      <c r="D737" s="52" t="s">
        <v>831</v>
      </c>
      <c r="E737" s="53">
        <v>45077</v>
      </c>
      <c r="F737" s="53">
        <v>45077</v>
      </c>
      <c r="G737" s="51"/>
      <c r="H737" s="51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6">
        <f t="shared" si="65"/>
        <v>0</v>
      </c>
      <c r="AO737" s="57">
        <f t="shared" si="66"/>
        <v>2</v>
      </c>
      <c r="AP737" s="58">
        <f t="shared" si="67"/>
        <v>3352</v>
      </c>
    </row>
    <row r="738" spans="1:42" ht="26.25" customHeight="1" x14ac:dyDescent="0.25">
      <c r="A738" s="49" t="s">
        <v>821</v>
      </c>
      <c r="B738" s="50">
        <v>129</v>
      </c>
      <c r="C738" s="51">
        <v>10</v>
      </c>
      <c r="D738" s="52" t="s">
        <v>831</v>
      </c>
      <c r="E738" s="53">
        <v>45077</v>
      </c>
      <c r="F738" s="53">
        <v>45077</v>
      </c>
      <c r="G738" s="51"/>
      <c r="H738" s="51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6">
        <f t="shared" si="65"/>
        <v>0</v>
      </c>
      <c r="AO738" s="57">
        <f t="shared" si="66"/>
        <v>10</v>
      </c>
      <c r="AP738" s="58">
        <f t="shared" si="67"/>
        <v>1290</v>
      </c>
    </row>
    <row r="739" spans="1:42" ht="26.25" customHeight="1" x14ac:dyDescent="0.25">
      <c r="A739" s="49" t="s">
        <v>822</v>
      </c>
      <c r="B739" s="50">
        <v>1150</v>
      </c>
      <c r="C739" s="51">
        <v>20</v>
      </c>
      <c r="D739" s="52" t="s">
        <v>831</v>
      </c>
      <c r="E739" s="53">
        <v>45077</v>
      </c>
      <c r="F739" s="53">
        <v>45077</v>
      </c>
      <c r="G739" s="51"/>
      <c r="H739" s="51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6">
        <f t="shared" si="65"/>
        <v>0</v>
      </c>
      <c r="AO739" s="57">
        <f t="shared" si="66"/>
        <v>20</v>
      </c>
      <c r="AP739" s="58">
        <f t="shared" si="67"/>
        <v>23000</v>
      </c>
    </row>
    <row r="740" spans="1:42" ht="26.25" customHeight="1" x14ac:dyDescent="0.25">
      <c r="A740" s="49" t="s">
        <v>823</v>
      </c>
      <c r="B740" s="50">
        <v>1150</v>
      </c>
      <c r="C740" s="51">
        <v>20</v>
      </c>
      <c r="D740" s="52" t="s">
        <v>831</v>
      </c>
      <c r="E740" s="53">
        <v>45077</v>
      </c>
      <c r="F740" s="53">
        <v>45077</v>
      </c>
      <c r="G740" s="51"/>
      <c r="H740" s="51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6">
        <f t="shared" si="65"/>
        <v>0</v>
      </c>
      <c r="AO740" s="57">
        <f t="shared" si="66"/>
        <v>20</v>
      </c>
      <c r="AP740" s="58">
        <f t="shared" si="67"/>
        <v>23000</v>
      </c>
    </row>
    <row r="741" spans="1:42" ht="26.25" customHeight="1" x14ac:dyDescent="0.25">
      <c r="A741" s="49" t="s">
        <v>824</v>
      </c>
      <c r="B741" s="50">
        <v>1150</v>
      </c>
      <c r="C741" s="51">
        <v>20</v>
      </c>
      <c r="D741" s="52" t="s">
        <v>831</v>
      </c>
      <c r="E741" s="53">
        <v>45077</v>
      </c>
      <c r="F741" s="53">
        <v>45077</v>
      </c>
      <c r="G741" s="51"/>
      <c r="H741" s="51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6">
        <f t="shared" si="65"/>
        <v>0</v>
      </c>
      <c r="AO741" s="57">
        <f t="shared" si="66"/>
        <v>20</v>
      </c>
      <c r="AP741" s="58">
        <f t="shared" si="67"/>
        <v>23000</v>
      </c>
    </row>
    <row r="742" spans="1:42" ht="26.25" customHeight="1" x14ac:dyDescent="0.25">
      <c r="A742" s="49" t="s">
        <v>825</v>
      </c>
      <c r="B742" s="50">
        <v>1100</v>
      </c>
      <c r="C742" s="51">
        <v>10</v>
      </c>
      <c r="D742" s="52" t="s">
        <v>831</v>
      </c>
      <c r="E742" s="53">
        <v>45077</v>
      </c>
      <c r="F742" s="53">
        <v>45077</v>
      </c>
      <c r="G742" s="51"/>
      <c r="H742" s="51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6">
        <f t="shared" si="65"/>
        <v>0</v>
      </c>
      <c r="AO742" s="57">
        <f t="shared" si="66"/>
        <v>10</v>
      </c>
      <c r="AP742" s="58">
        <f t="shared" si="67"/>
        <v>11000</v>
      </c>
    </row>
    <row r="743" spans="1:42" ht="26.25" customHeight="1" x14ac:dyDescent="0.25">
      <c r="A743" s="49" t="s">
        <v>826</v>
      </c>
      <c r="B743" s="50">
        <v>1575</v>
      </c>
      <c r="C743" s="51">
        <v>7</v>
      </c>
      <c r="D743" s="52" t="s">
        <v>831</v>
      </c>
      <c r="E743" s="53">
        <v>45077</v>
      </c>
      <c r="F743" s="53">
        <v>45077</v>
      </c>
      <c r="G743" s="51"/>
      <c r="H743" s="51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6">
        <f t="shared" si="65"/>
        <v>0</v>
      </c>
      <c r="AO743" s="57">
        <f t="shared" si="66"/>
        <v>7</v>
      </c>
      <c r="AP743" s="58">
        <f t="shared" si="67"/>
        <v>11025</v>
      </c>
    </row>
    <row r="744" spans="1:42" ht="26.25" customHeight="1" x14ac:dyDescent="0.25">
      <c r="A744" s="49" t="s">
        <v>827</v>
      </c>
      <c r="B744" s="50">
        <v>1620</v>
      </c>
      <c r="C744" s="51">
        <v>3</v>
      </c>
      <c r="D744" s="52" t="s">
        <v>831</v>
      </c>
      <c r="E744" s="53">
        <v>45077</v>
      </c>
      <c r="F744" s="53">
        <v>45077</v>
      </c>
      <c r="G744" s="51"/>
      <c r="H744" s="51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6">
        <f t="shared" si="65"/>
        <v>0</v>
      </c>
      <c r="AO744" s="57">
        <f t="shared" si="66"/>
        <v>3</v>
      </c>
      <c r="AP744" s="58">
        <f t="shared" si="67"/>
        <v>4860</v>
      </c>
    </row>
    <row r="745" spans="1:42" ht="26.25" customHeight="1" x14ac:dyDescent="0.25">
      <c r="A745" s="49" t="s">
        <v>828</v>
      </c>
      <c r="B745" s="50">
        <v>178</v>
      </c>
      <c r="C745" s="51">
        <v>15</v>
      </c>
      <c r="D745" s="52" t="s">
        <v>831</v>
      </c>
      <c r="E745" s="53">
        <v>45077</v>
      </c>
      <c r="F745" s="53">
        <v>45077</v>
      </c>
      <c r="G745" s="51"/>
      <c r="H745" s="51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6">
        <f t="shared" si="65"/>
        <v>0</v>
      </c>
      <c r="AO745" s="57">
        <f t="shared" si="66"/>
        <v>15</v>
      </c>
      <c r="AP745" s="58">
        <f t="shared" si="67"/>
        <v>2670</v>
      </c>
    </row>
    <row r="746" spans="1:42" ht="26.25" customHeight="1" x14ac:dyDescent="0.25">
      <c r="A746" s="49" t="s">
        <v>829</v>
      </c>
      <c r="B746" s="50">
        <v>554</v>
      </c>
      <c r="C746" s="51">
        <v>15</v>
      </c>
      <c r="D746" s="52" t="s">
        <v>831</v>
      </c>
      <c r="E746" s="53">
        <v>45077</v>
      </c>
      <c r="F746" s="53">
        <v>45077</v>
      </c>
      <c r="G746" s="51"/>
      <c r="H746" s="51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6">
        <f t="shared" si="65"/>
        <v>0</v>
      </c>
      <c r="AO746" s="57">
        <f t="shared" si="66"/>
        <v>15</v>
      </c>
      <c r="AP746" s="58">
        <f t="shared" si="67"/>
        <v>8310</v>
      </c>
    </row>
    <row r="747" spans="1:42" ht="26.25" customHeight="1" x14ac:dyDescent="0.25">
      <c r="A747" s="49" t="s">
        <v>830</v>
      </c>
      <c r="B747" s="50">
        <v>812</v>
      </c>
      <c r="C747" s="51">
        <v>7</v>
      </c>
      <c r="D747" s="52" t="s">
        <v>831</v>
      </c>
      <c r="E747" s="53">
        <v>45077</v>
      </c>
      <c r="F747" s="53">
        <v>45077</v>
      </c>
      <c r="G747" s="51">
        <v>100</v>
      </c>
      <c r="H747" s="51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>
        <v>100</v>
      </c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6">
        <f t="shared" si="65"/>
        <v>100</v>
      </c>
      <c r="AO747" s="57">
        <f t="shared" si="66"/>
        <v>7</v>
      </c>
      <c r="AP747" s="58">
        <f t="shared" si="67"/>
        <v>5684</v>
      </c>
    </row>
    <row r="748" spans="1:42" ht="26.25" customHeight="1" x14ac:dyDescent="0.25">
      <c r="A748" s="49"/>
      <c r="B748" s="50"/>
      <c r="C748" s="51"/>
      <c r="D748" s="52"/>
      <c r="E748" s="53"/>
      <c r="F748" s="53"/>
      <c r="G748" s="51"/>
      <c r="H748" s="51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6">
        <f t="shared" si="65"/>
        <v>0</v>
      </c>
      <c r="AO748" s="57">
        <f t="shared" si="66"/>
        <v>0</v>
      </c>
      <c r="AP748" s="58">
        <f t="shared" si="67"/>
        <v>0</v>
      </c>
    </row>
    <row r="749" spans="1:42" ht="26.25" customHeight="1" x14ac:dyDescent="0.25">
      <c r="A749" s="49"/>
      <c r="B749" s="50"/>
      <c r="C749" s="51"/>
      <c r="D749" s="52"/>
      <c r="E749" s="53"/>
      <c r="F749" s="53"/>
      <c r="G749" s="51"/>
      <c r="H749" s="51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6">
        <f t="shared" si="65"/>
        <v>0</v>
      </c>
      <c r="AO749" s="57">
        <f t="shared" si="66"/>
        <v>0</v>
      </c>
      <c r="AP749" s="58">
        <f t="shared" si="67"/>
        <v>0</v>
      </c>
    </row>
    <row r="750" spans="1:42" ht="26.25" customHeight="1" x14ac:dyDescent="0.25">
      <c r="A750" s="49"/>
      <c r="B750" s="50"/>
      <c r="C750" s="51"/>
      <c r="D750" s="52"/>
      <c r="E750" s="53"/>
      <c r="F750" s="53"/>
      <c r="G750" s="51"/>
      <c r="H750" s="51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6">
        <f t="shared" si="65"/>
        <v>0</v>
      </c>
      <c r="AO750" s="57">
        <f t="shared" si="66"/>
        <v>0</v>
      </c>
      <c r="AP750" s="58">
        <f t="shared" si="67"/>
        <v>0</v>
      </c>
    </row>
    <row r="751" spans="1:42" ht="26.25" customHeight="1" x14ac:dyDescent="0.25">
      <c r="A751" s="49"/>
      <c r="B751" s="50"/>
      <c r="C751" s="51"/>
      <c r="D751" s="52"/>
      <c r="E751" s="53"/>
      <c r="F751" s="53"/>
      <c r="G751" s="51"/>
      <c r="H751" s="51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6">
        <f t="shared" ref="AN751" si="68">I751+J751+K751+L751+M751+N751+O751+P751+Q751+R751+S751+T751+U751+V751+W751+X751+Y751+Z751+AA751+AB751+AC751+AD751+AE751+AF751+AG751+AH751+AI751+AJ751+AK751+AL751+AM751</f>
        <v>0</v>
      </c>
      <c r="AO751" s="57">
        <f t="shared" ref="AO751" si="69">C751+G751-AN751</f>
        <v>0</v>
      </c>
      <c r="AP751" s="58">
        <f t="shared" ref="AP751" si="70">B751*AO751</f>
        <v>0</v>
      </c>
    </row>
    <row r="752" spans="1:42" ht="26.25" customHeight="1" x14ac:dyDescent="0.3">
      <c r="A752" s="18"/>
      <c r="B752" s="21"/>
      <c r="C752" s="3"/>
      <c r="D752" s="46"/>
      <c r="E752" s="12"/>
      <c r="F752" s="12"/>
      <c r="G752" s="22"/>
      <c r="H752" s="22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32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3"/>
      <c r="AO752" s="23"/>
      <c r="AP752" s="24"/>
    </row>
    <row r="753" spans="1:42" ht="26.25" customHeight="1" thickBot="1" x14ac:dyDescent="0.35">
      <c r="C753" s="3"/>
      <c r="D753" s="45"/>
      <c r="G753" s="19"/>
      <c r="H753" s="19"/>
      <c r="I753" s="4"/>
      <c r="AN753" s="10"/>
      <c r="AO753" s="34" t="s">
        <v>527</v>
      </c>
      <c r="AP753" s="35">
        <f>SUM(AP757)</f>
        <v>0</v>
      </c>
    </row>
    <row r="754" spans="1:42" ht="26.25" customHeight="1" thickBot="1" x14ac:dyDescent="0.35">
      <c r="A754" s="18"/>
      <c r="B754" s="21"/>
      <c r="C754" s="22"/>
      <c r="D754" s="46"/>
      <c r="E754" s="12"/>
      <c r="F754" s="12"/>
      <c r="G754" s="22"/>
      <c r="H754" s="22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32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3"/>
      <c r="AO754" s="23"/>
      <c r="AP754" s="24"/>
    </row>
    <row r="755" spans="1:42" ht="26.25" customHeight="1" thickBot="1" x14ac:dyDescent="0.35">
      <c r="A755" s="20" t="s">
        <v>956</v>
      </c>
      <c r="B755" s="25"/>
      <c r="C755" s="2"/>
      <c r="D755" s="47"/>
      <c r="E755" s="26"/>
      <c r="F755" s="2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33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14"/>
      <c r="AP755" s="2"/>
    </row>
    <row r="756" spans="1:42" ht="26.25" customHeight="1" x14ac:dyDescent="0.3">
      <c r="A756" s="6"/>
    </row>
    <row r="757" spans="1:42" ht="26.25" customHeight="1" x14ac:dyDescent="0.3"/>
    <row r="758" spans="1:42" ht="26.25" customHeight="1" x14ac:dyDescent="0.3"/>
    <row r="759" spans="1:42" ht="26.25" customHeight="1" x14ac:dyDescent="0.3"/>
    <row r="760" spans="1:42" ht="19.5" customHeight="1" x14ac:dyDescent="0.3"/>
    <row r="775" spans="1:42" s="4" customFormat="1" x14ac:dyDescent="0.3">
      <c r="A775" s="7"/>
      <c r="B775" s="8"/>
      <c r="C775" s="8"/>
      <c r="D775" s="48"/>
      <c r="E775" s="9"/>
      <c r="F775" s="9"/>
      <c r="G775" s="9"/>
      <c r="H775" s="10"/>
      <c r="I775" s="10"/>
      <c r="Y775" s="11"/>
      <c r="AO775" s="15"/>
      <c r="AP775" s="11"/>
    </row>
    <row r="776" spans="1:42" s="4" customFormat="1" x14ac:dyDescent="0.3">
      <c r="A776" s="7"/>
      <c r="B776" s="8"/>
      <c r="C776" s="8"/>
      <c r="D776" s="48"/>
      <c r="E776" s="9"/>
      <c r="F776" s="9"/>
      <c r="G776" s="9"/>
      <c r="H776" s="10"/>
      <c r="I776" s="10"/>
      <c r="Y776" s="11"/>
      <c r="AO776" s="15"/>
      <c r="AP776" s="11"/>
    </row>
    <row r="777" spans="1:42" s="4" customFormat="1" x14ac:dyDescent="0.3">
      <c r="A777" s="7"/>
      <c r="B777" s="8"/>
      <c r="C777" s="8"/>
      <c r="D777" s="48"/>
      <c r="E777" s="9"/>
      <c r="F777" s="9"/>
      <c r="G777" s="9"/>
      <c r="H777" s="10"/>
      <c r="I777" s="10"/>
      <c r="Y777" s="11"/>
      <c r="AO777" s="15"/>
      <c r="AP777" s="11"/>
    </row>
    <row r="778" spans="1:42" s="4" customFormat="1" x14ac:dyDescent="0.3">
      <c r="A778" s="7"/>
      <c r="B778" s="8"/>
      <c r="C778" s="8"/>
      <c r="D778" s="48"/>
      <c r="E778" s="9"/>
      <c r="F778" s="9"/>
      <c r="G778" s="9"/>
      <c r="H778" s="10"/>
      <c r="I778" s="10"/>
      <c r="Y778" s="11"/>
      <c r="AO778" s="15"/>
      <c r="AP778" s="11"/>
    </row>
    <row r="779" spans="1:42" s="4" customFormat="1" x14ac:dyDescent="0.3">
      <c r="A779" s="7"/>
      <c r="B779" s="8"/>
      <c r="C779" s="8"/>
      <c r="D779" s="48"/>
      <c r="E779" s="9"/>
      <c r="F779" s="9"/>
      <c r="G779" s="9"/>
      <c r="H779" s="10"/>
      <c r="I779" s="10"/>
      <c r="Y779" s="11"/>
      <c r="AO779" s="15"/>
      <c r="AP779" s="11"/>
    </row>
    <row r="780" spans="1:42" s="4" customFormat="1" x14ac:dyDescent="0.3">
      <c r="A780" s="7"/>
      <c r="B780" s="8"/>
      <c r="C780" s="8"/>
      <c r="D780" s="48"/>
      <c r="E780" s="9"/>
      <c r="F780" s="9"/>
      <c r="G780" s="9"/>
      <c r="H780" s="10"/>
      <c r="I780" s="10"/>
      <c r="Y780" s="11"/>
      <c r="AO780" s="15"/>
      <c r="AP780" s="11"/>
    </row>
    <row r="781" spans="1:42" s="4" customFormat="1" x14ac:dyDescent="0.3">
      <c r="A781" s="7"/>
      <c r="B781" s="8"/>
      <c r="C781" s="8"/>
      <c r="D781" s="48"/>
      <c r="E781" s="9"/>
      <c r="F781" s="9"/>
      <c r="G781" s="9"/>
      <c r="H781" s="10"/>
      <c r="I781" s="10"/>
      <c r="Y781" s="11"/>
      <c r="AO781" s="15"/>
      <c r="AP781" s="11"/>
    </row>
    <row r="782" spans="1:42" s="4" customFormat="1" x14ac:dyDescent="0.3">
      <c r="A782" s="7"/>
      <c r="B782" s="8"/>
      <c r="C782" s="8"/>
      <c r="D782" s="48"/>
      <c r="E782" s="9"/>
      <c r="F782" s="9"/>
      <c r="G782" s="9"/>
      <c r="H782" s="10"/>
      <c r="I782" s="10"/>
      <c r="Y782" s="11"/>
      <c r="AO782" s="15"/>
      <c r="AP782" s="11"/>
    </row>
    <row r="783" spans="1:42" s="4" customFormat="1" x14ac:dyDescent="0.3">
      <c r="A783" s="7"/>
      <c r="B783" s="8"/>
      <c r="C783" s="8"/>
      <c r="D783" s="48"/>
      <c r="E783" s="9"/>
      <c r="F783" s="9"/>
      <c r="G783" s="9"/>
      <c r="H783" s="10"/>
      <c r="I783" s="10"/>
      <c r="Y783" s="11"/>
      <c r="AO783" s="15"/>
      <c r="AP783" s="11"/>
    </row>
    <row r="784" spans="1:42" s="4" customFormat="1" x14ac:dyDescent="0.3">
      <c r="A784" s="7"/>
      <c r="B784" s="8"/>
      <c r="C784" s="8"/>
      <c r="D784" s="48"/>
      <c r="E784" s="9"/>
      <c r="F784" s="9"/>
      <c r="G784" s="9"/>
      <c r="H784" s="10"/>
      <c r="I784" s="10"/>
      <c r="Y784" s="11"/>
      <c r="AO784" s="15"/>
      <c r="AP784" s="11"/>
    </row>
    <row r="785" spans="1:42" s="4" customFormat="1" x14ac:dyDescent="0.3">
      <c r="A785" s="7"/>
      <c r="B785" s="8"/>
      <c r="C785" s="8"/>
      <c r="D785" s="48"/>
      <c r="E785" s="9"/>
      <c r="F785" s="9"/>
      <c r="G785" s="9"/>
      <c r="H785" s="10"/>
      <c r="I785" s="10"/>
      <c r="Y785" s="11"/>
      <c r="AO785" s="15"/>
      <c r="AP785" s="11"/>
    </row>
    <row r="786" spans="1:42" s="4" customFormat="1" x14ac:dyDescent="0.3">
      <c r="A786" s="7"/>
      <c r="B786" s="8"/>
      <c r="C786" s="8"/>
      <c r="D786" s="48"/>
      <c r="E786" s="9"/>
      <c r="F786" s="9"/>
      <c r="G786" s="9"/>
      <c r="H786" s="10"/>
      <c r="I786" s="10"/>
      <c r="Y786" s="11"/>
      <c r="AO786" s="15"/>
      <c r="AP786" s="11"/>
    </row>
    <row r="787" spans="1:42" s="4" customFormat="1" x14ac:dyDescent="0.3">
      <c r="A787" s="7"/>
      <c r="B787" s="8"/>
      <c r="C787" s="8"/>
      <c r="D787" s="48"/>
      <c r="E787" s="9"/>
      <c r="F787" s="9"/>
      <c r="G787" s="9"/>
      <c r="H787" s="10"/>
      <c r="I787" s="10"/>
      <c r="Y787" s="11"/>
      <c r="AO787" s="15"/>
      <c r="AP787" s="11"/>
    </row>
    <row r="788" spans="1:42" s="4" customFormat="1" x14ac:dyDescent="0.3">
      <c r="A788" s="7"/>
      <c r="B788" s="8"/>
      <c r="C788" s="8"/>
      <c r="D788" s="48"/>
      <c r="E788" s="9"/>
      <c r="F788" s="9"/>
      <c r="G788" s="9"/>
      <c r="H788" s="10"/>
      <c r="I788" s="10"/>
      <c r="Y788" s="11"/>
      <c r="AO788" s="15"/>
      <c r="AP788" s="11"/>
    </row>
    <row r="789" spans="1:42" s="4" customFormat="1" x14ac:dyDescent="0.3">
      <c r="A789" s="7"/>
      <c r="B789" s="8"/>
      <c r="C789" s="8"/>
      <c r="D789" s="48"/>
      <c r="E789" s="9"/>
      <c r="F789" s="9"/>
      <c r="G789" s="9"/>
      <c r="H789" s="10"/>
      <c r="I789" s="10"/>
      <c r="Y789" s="11"/>
      <c r="AO789" s="15"/>
      <c r="AP789" s="11"/>
    </row>
    <row r="790" spans="1:42" s="4" customFormat="1" x14ac:dyDescent="0.3">
      <c r="A790" s="7"/>
      <c r="B790" s="8"/>
      <c r="C790" s="8"/>
      <c r="D790" s="48"/>
      <c r="E790" s="9"/>
      <c r="F790" s="9"/>
      <c r="G790" s="9"/>
      <c r="H790" s="10"/>
      <c r="I790" s="10"/>
      <c r="Y790" s="11"/>
      <c r="AO790" s="15"/>
      <c r="AP790" s="11"/>
    </row>
    <row r="791" spans="1:42" s="4" customFormat="1" x14ac:dyDescent="0.3">
      <c r="A791" s="7"/>
      <c r="B791" s="8"/>
      <c r="C791" s="8"/>
      <c r="D791" s="48"/>
      <c r="E791" s="9"/>
      <c r="F791" s="9"/>
      <c r="G791" s="9"/>
      <c r="H791" s="10"/>
      <c r="I791" s="10"/>
      <c r="Y791" s="11"/>
      <c r="AO791" s="15"/>
      <c r="AP791" s="11"/>
    </row>
    <row r="792" spans="1:42" s="4" customFormat="1" x14ac:dyDescent="0.3">
      <c r="A792" s="7"/>
      <c r="B792" s="8"/>
      <c r="C792" s="8"/>
      <c r="D792" s="48"/>
      <c r="E792" s="9"/>
      <c r="F792" s="9"/>
      <c r="G792" s="9"/>
      <c r="H792" s="10"/>
      <c r="I792" s="10"/>
      <c r="Y792" s="11"/>
      <c r="AO792" s="15"/>
      <c r="AP792" s="11"/>
    </row>
    <row r="793" spans="1:42" s="4" customFormat="1" x14ac:dyDescent="0.3">
      <c r="A793" s="7"/>
      <c r="B793" s="8"/>
      <c r="C793" s="8"/>
      <c r="D793" s="48"/>
      <c r="E793" s="9"/>
      <c r="F793" s="9"/>
      <c r="G793" s="9"/>
      <c r="H793" s="10"/>
      <c r="I793" s="10"/>
      <c r="Y793" s="11"/>
      <c r="AO793" s="15"/>
      <c r="AP793" s="11"/>
    </row>
    <row r="794" spans="1:42" s="4" customFormat="1" x14ac:dyDescent="0.3">
      <c r="A794" s="7"/>
      <c r="B794" s="8"/>
      <c r="C794" s="8"/>
      <c r="D794" s="48"/>
      <c r="E794" s="9"/>
      <c r="F794" s="9"/>
      <c r="G794" s="9"/>
      <c r="H794" s="10"/>
      <c r="I794" s="10"/>
      <c r="Y794" s="11"/>
      <c r="AO794" s="15"/>
      <c r="AP794" s="11"/>
    </row>
    <row r="795" spans="1:42" s="4" customFormat="1" x14ac:dyDescent="0.3">
      <c r="A795" s="7"/>
      <c r="B795" s="8"/>
      <c r="C795" s="8"/>
      <c r="D795" s="48"/>
      <c r="E795" s="9"/>
      <c r="F795" s="9"/>
      <c r="G795" s="9"/>
      <c r="H795" s="10"/>
      <c r="I795" s="10"/>
      <c r="Y795" s="11"/>
      <c r="AO795" s="15"/>
      <c r="AP795" s="11"/>
    </row>
    <row r="796" spans="1:42" s="4" customFormat="1" x14ac:dyDescent="0.3">
      <c r="A796" s="7"/>
      <c r="B796" s="8"/>
      <c r="C796" s="8"/>
      <c r="D796" s="48"/>
      <c r="E796" s="9"/>
      <c r="F796" s="9"/>
      <c r="G796" s="9"/>
      <c r="H796" s="10"/>
      <c r="I796" s="10"/>
      <c r="Y796" s="11"/>
      <c r="AO796" s="15"/>
      <c r="AP796" s="11"/>
    </row>
    <row r="797" spans="1:42" s="4" customFormat="1" x14ac:dyDescent="0.3">
      <c r="A797" s="7"/>
      <c r="B797" s="8"/>
      <c r="C797" s="8"/>
      <c r="D797" s="48"/>
      <c r="E797" s="9"/>
      <c r="F797" s="9"/>
      <c r="G797" s="9"/>
      <c r="H797" s="10"/>
      <c r="I797" s="10"/>
      <c r="Y797" s="11"/>
      <c r="AO797" s="15"/>
      <c r="AP797" s="11"/>
    </row>
    <row r="798" spans="1:42" s="4" customFormat="1" x14ac:dyDescent="0.3">
      <c r="A798" s="7"/>
      <c r="B798" s="8"/>
      <c r="C798" s="8"/>
      <c r="D798" s="48"/>
      <c r="E798" s="9"/>
      <c r="F798" s="9"/>
      <c r="G798" s="9"/>
      <c r="H798" s="10"/>
      <c r="I798" s="10"/>
      <c r="Y798" s="11"/>
      <c r="AO798" s="15"/>
      <c r="AP798" s="11"/>
    </row>
    <row r="799" spans="1:42" s="4" customFormat="1" x14ac:dyDescent="0.3">
      <c r="A799" s="7"/>
      <c r="B799" s="8"/>
      <c r="C799" s="8"/>
      <c r="D799" s="48"/>
      <c r="E799" s="9"/>
      <c r="F799" s="9"/>
      <c r="G799" s="9"/>
      <c r="H799" s="10"/>
      <c r="I799" s="10"/>
      <c r="Y799" s="11"/>
      <c r="AO799" s="15"/>
      <c r="AP799" s="11"/>
    </row>
    <row r="800" spans="1:42" s="4" customFormat="1" x14ac:dyDescent="0.3">
      <c r="A800" s="7"/>
      <c r="B800" s="8"/>
      <c r="C800" s="8"/>
      <c r="D800" s="48"/>
      <c r="E800" s="9"/>
      <c r="F800" s="9"/>
      <c r="G800" s="9"/>
      <c r="H800" s="10"/>
      <c r="I800" s="10"/>
      <c r="Y800" s="11"/>
      <c r="AO800" s="15"/>
      <c r="AP800" s="11"/>
    </row>
    <row r="801" spans="1:42" s="4" customFormat="1" x14ac:dyDescent="0.3">
      <c r="A801" s="7"/>
      <c r="B801" s="8"/>
      <c r="C801" s="8"/>
      <c r="D801" s="48"/>
      <c r="E801" s="9"/>
      <c r="F801" s="9"/>
      <c r="G801" s="9"/>
      <c r="H801" s="10"/>
      <c r="I801" s="10"/>
      <c r="Y801" s="11"/>
      <c r="AO801" s="15"/>
      <c r="AP801" s="11"/>
    </row>
    <row r="802" spans="1:42" s="4" customFormat="1" x14ac:dyDescent="0.3">
      <c r="A802" s="7"/>
      <c r="B802" s="8"/>
      <c r="C802" s="8"/>
      <c r="D802" s="48"/>
      <c r="E802" s="9"/>
      <c r="F802" s="9"/>
      <c r="G802" s="9"/>
      <c r="H802" s="10"/>
      <c r="I802" s="10"/>
      <c r="Y802" s="11"/>
      <c r="AO802" s="15"/>
      <c r="AP802" s="11"/>
    </row>
    <row r="803" spans="1:42" s="4" customFormat="1" x14ac:dyDescent="0.3">
      <c r="A803" s="7"/>
      <c r="B803" s="8"/>
      <c r="C803" s="8"/>
      <c r="D803" s="48"/>
      <c r="E803" s="9"/>
      <c r="F803" s="9"/>
      <c r="G803" s="9"/>
      <c r="H803" s="10"/>
      <c r="I803" s="10"/>
      <c r="Y803" s="11"/>
      <c r="AO803" s="15"/>
      <c r="AP803" s="11"/>
    </row>
    <row r="804" spans="1:42" s="4" customFormat="1" x14ac:dyDescent="0.3">
      <c r="A804" s="7"/>
      <c r="B804" s="8"/>
      <c r="C804" s="8"/>
      <c r="D804" s="48"/>
      <c r="E804" s="9"/>
      <c r="F804" s="9"/>
      <c r="G804" s="9"/>
      <c r="H804" s="10"/>
      <c r="I804" s="10"/>
      <c r="Y804" s="11"/>
      <c r="AO804" s="15"/>
      <c r="AP804" s="11"/>
    </row>
    <row r="805" spans="1:42" s="4" customFormat="1" x14ac:dyDescent="0.3">
      <c r="A805" s="7"/>
      <c r="B805" s="8"/>
      <c r="C805" s="8"/>
      <c r="D805" s="48"/>
      <c r="E805" s="9"/>
      <c r="F805" s="9"/>
      <c r="G805" s="9"/>
      <c r="H805" s="10"/>
      <c r="I805" s="10"/>
      <c r="Y805" s="11"/>
      <c r="AO805" s="15"/>
      <c r="AP805" s="11"/>
    </row>
    <row r="806" spans="1:42" s="4" customFormat="1" x14ac:dyDescent="0.3">
      <c r="A806" s="7"/>
      <c r="B806" s="8"/>
      <c r="C806" s="8"/>
      <c r="D806" s="48"/>
      <c r="E806" s="9"/>
      <c r="F806" s="9"/>
      <c r="G806" s="9"/>
      <c r="H806" s="10"/>
      <c r="I806" s="10"/>
      <c r="Y806" s="11"/>
      <c r="AO806" s="15"/>
      <c r="AP806" s="11"/>
    </row>
    <row r="807" spans="1:42" s="4" customFormat="1" x14ac:dyDescent="0.3">
      <c r="A807" s="7"/>
      <c r="B807" s="8"/>
      <c r="C807" s="8"/>
      <c r="D807" s="48"/>
      <c r="E807" s="9"/>
      <c r="F807" s="9"/>
      <c r="G807" s="9"/>
      <c r="H807" s="10"/>
      <c r="I807" s="10"/>
      <c r="Y807" s="11"/>
      <c r="AO807" s="15"/>
      <c r="AP807" s="11"/>
    </row>
    <row r="808" spans="1:42" s="4" customFormat="1" x14ac:dyDescent="0.3">
      <c r="A808" s="7"/>
      <c r="B808" s="8"/>
      <c r="C808" s="8"/>
      <c r="D808" s="48"/>
      <c r="E808" s="9"/>
      <c r="F808" s="9"/>
      <c r="G808" s="9"/>
      <c r="H808" s="10"/>
      <c r="I808" s="10"/>
      <c r="Y808" s="11"/>
      <c r="AO808" s="15"/>
      <c r="AP808" s="11"/>
    </row>
    <row r="809" spans="1:42" s="4" customFormat="1" x14ac:dyDescent="0.3">
      <c r="A809" s="7"/>
      <c r="B809" s="8"/>
      <c r="C809" s="8"/>
      <c r="D809" s="48"/>
      <c r="E809" s="9"/>
      <c r="F809" s="9"/>
      <c r="G809" s="9"/>
      <c r="H809" s="10"/>
      <c r="I809" s="10"/>
      <c r="Y809" s="11"/>
      <c r="AO809" s="15"/>
      <c r="AP809" s="11"/>
    </row>
    <row r="810" spans="1:42" s="4" customFormat="1" x14ac:dyDescent="0.3">
      <c r="A810" s="7"/>
      <c r="B810" s="8"/>
      <c r="C810" s="8"/>
      <c r="D810" s="48"/>
      <c r="E810" s="9"/>
      <c r="F810" s="9"/>
      <c r="G810" s="9"/>
      <c r="H810" s="10"/>
      <c r="I810" s="10"/>
      <c r="Y810" s="11"/>
      <c r="AO810" s="15"/>
      <c r="AP810" s="11"/>
    </row>
    <row r="811" spans="1:42" s="4" customFormat="1" x14ac:dyDescent="0.3">
      <c r="A811" s="7"/>
      <c r="B811" s="8"/>
      <c r="C811" s="8"/>
      <c r="D811" s="48"/>
      <c r="E811" s="9"/>
      <c r="F811" s="9"/>
      <c r="G811" s="9"/>
      <c r="H811" s="10"/>
      <c r="I811" s="10"/>
      <c r="Y811" s="11"/>
      <c r="AO811" s="15"/>
      <c r="AP811" s="11"/>
    </row>
    <row r="812" spans="1:42" s="4" customFormat="1" x14ac:dyDescent="0.3">
      <c r="A812" s="7"/>
      <c r="B812" s="8"/>
      <c r="C812" s="8"/>
      <c r="D812" s="48"/>
      <c r="E812" s="9"/>
      <c r="F812" s="9"/>
      <c r="G812" s="9"/>
      <c r="H812" s="10"/>
      <c r="I812" s="10"/>
      <c r="Y812" s="11"/>
      <c r="AO812" s="15"/>
      <c r="AP812" s="11"/>
    </row>
    <row r="813" spans="1:42" s="4" customFormat="1" x14ac:dyDescent="0.3">
      <c r="A813" s="7"/>
      <c r="B813" s="8"/>
      <c r="C813" s="8"/>
      <c r="D813" s="48"/>
      <c r="E813" s="9"/>
      <c r="F813" s="9"/>
      <c r="G813" s="9"/>
      <c r="H813" s="10"/>
      <c r="I813" s="10"/>
      <c r="Y813" s="11"/>
      <c r="AO813" s="15"/>
      <c r="AP813" s="11"/>
    </row>
    <row r="814" spans="1:42" s="4" customFormat="1" x14ac:dyDescent="0.3">
      <c r="A814" s="7"/>
      <c r="B814" s="8"/>
      <c r="C814" s="8"/>
      <c r="D814" s="48"/>
      <c r="E814" s="9"/>
      <c r="F814" s="9"/>
      <c r="G814" s="9"/>
      <c r="H814" s="10"/>
      <c r="I814" s="10"/>
      <c r="Y814" s="11"/>
      <c r="AO814" s="15"/>
      <c r="AP814" s="11"/>
    </row>
    <row r="815" spans="1:42" s="4" customFormat="1" x14ac:dyDescent="0.3">
      <c r="A815" s="7"/>
      <c r="B815" s="8"/>
      <c r="C815" s="8"/>
      <c r="D815" s="48"/>
      <c r="E815" s="9"/>
      <c r="F815" s="9"/>
      <c r="G815" s="9"/>
      <c r="H815" s="10"/>
      <c r="I815" s="10"/>
      <c r="Y815" s="11"/>
      <c r="AO815" s="15"/>
      <c r="AP815" s="11"/>
    </row>
    <row r="816" spans="1:42" s="4" customFormat="1" x14ac:dyDescent="0.3">
      <c r="A816" s="7"/>
      <c r="B816" s="8"/>
      <c r="C816" s="8"/>
      <c r="D816" s="48"/>
      <c r="E816" s="9"/>
      <c r="F816" s="9"/>
      <c r="G816" s="9"/>
      <c r="H816" s="10"/>
      <c r="I816" s="10"/>
      <c r="Y816" s="11"/>
      <c r="AO816" s="15"/>
      <c r="AP816" s="11"/>
    </row>
    <row r="817" spans="1:42" s="4" customFormat="1" x14ac:dyDescent="0.3">
      <c r="A817" s="7"/>
      <c r="B817" s="8"/>
      <c r="C817" s="8"/>
      <c r="D817" s="48"/>
      <c r="E817" s="9"/>
      <c r="F817" s="9"/>
      <c r="G817" s="9"/>
      <c r="H817" s="10"/>
      <c r="I817" s="10"/>
      <c r="Y817" s="11"/>
      <c r="AO817" s="15"/>
      <c r="AP817" s="11"/>
    </row>
    <row r="818" spans="1:42" s="4" customFormat="1" x14ac:dyDescent="0.3">
      <c r="A818" s="7"/>
      <c r="B818" s="8"/>
      <c r="C818" s="8"/>
      <c r="D818" s="48"/>
      <c r="E818" s="9"/>
      <c r="F818" s="9"/>
      <c r="G818" s="9"/>
      <c r="H818" s="10"/>
      <c r="I818" s="10"/>
      <c r="Y818" s="11"/>
      <c r="AO818" s="15"/>
      <c r="AP818" s="11"/>
    </row>
    <row r="819" spans="1:42" s="4" customFormat="1" x14ac:dyDescent="0.3">
      <c r="A819" s="7"/>
      <c r="B819" s="8"/>
      <c r="C819" s="8"/>
      <c r="D819" s="48"/>
      <c r="E819" s="9"/>
      <c r="F819" s="9"/>
      <c r="G819" s="9"/>
      <c r="H819" s="10"/>
      <c r="I819" s="10"/>
      <c r="Y819" s="11"/>
      <c r="AO819" s="15"/>
      <c r="AP819" s="11"/>
    </row>
    <row r="820" spans="1:42" s="4" customFormat="1" x14ac:dyDescent="0.3">
      <c r="A820" s="7"/>
      <c r="B820" s="8"/>
      <c r="C820" s="8"/>
      <c r="D820" s="48"/>
      <c r="E820" s="9"/>
      <c r="F820" s="9"/>
      <c r="G820" s="9"/>
      <c r="H820" s="10"/>
      <c r="I820" s="10"/>
      <c r="Y820" s="11"/>
      <c r="AO820" s="15"/>
      <c r="AP820" s="11"/>
    </row>
    <row r="821" spans="1:42" s="4" customFormat="1" x14ac:dyDescent="0.3">
      <c r="A821" s="7"/>
      <c r="B821" s="8"/>
      <c r="C821" s="8"/>
      <c r="D821" s="48"/>
      <c r="E821" s="9"/>
      <c r="F821" s="9"/>
      <c r="G821" s="9"/>
      <c r="H821" s="10"/>
      <c r="I821" s="10"/>
      <c r="Y821" s="11"/>
      <c r="AO821" s="15"/>
      <c r="AP821" s="11"/>
    </row>
    <row r="822" spans="1:42" s="4" customFormat="1" x14ac:dyDescent="0.3">
      <c r="A822" s="7"/>
      <c r="B822" s="8"/>
      <c r="C822" s="8"/>
      <c r="D822" s="48"/>
      <c r="E822" s="9"/>
      <c r="F822" s="9"/>
      <c r="G822" s="9"/>
      <c r="H822" s="10"/>
      <c r="I822" s="10"/>
      <c r="Y822" s="11"/>
      <c r="AO822" s="15"/>
      <c r="AP822" s="11"/>
    </row>
    <row r="823" spans="1:42" s="4" customFormat="1" x14ac:dyDescent="0.3">
      <c r="A823" s="7"/>
      <c r="B823" s="8"/>
      <c r="C823" s="8"/>
      <c r="D823" s="48"/>
      <c r="E823" s="9"/>
      <c r="F823" s="9"/>
      <c r="G823" s="9"/>
      <c r="H823" s="10"/>
      <c r="I823" s="10"/>
      <c r="Y823" s="11"/>
      <c r="AO823" s="15"/>
      <c r="AP823" s="11"/>
    </row>
    <row r="824" spans="1:42" s="4" customFormat="1" x14ac:dyDescent="0.3">
      <c r="A824" s="7"/>
      <c r="B824" s="8"/>
      <c r="C824" s="8"/>
      <c r="D824" s="48"/>
      <c r="E824" s="9"/>
      <c r="F824" s="9"/>
      <c r="G824" s="9"/>
      <c r="H824" s="10"/>
      <c r="I824" s="10"/>
      <c r="Y824" s="11"/>
      <c r="AO824" s="15"/>
      <c r="AP824" s="11"/>
    </row>
    <row r="825" spans="1:42" s="4" customFormat="1" x14ac:dyDescent="0.3">
      <c r="A825" s="7"/>
      <c r="B825" s="8"/>
      <c r="C825" s="8"/>
      <c r="D825" s="48"/>
      <c r="E825" s="9"/>
      <c r="F825" s="9"/>
      <c r="G825" s="9"/>
      <c r="H825" s="10"/>
      <c r="I825" s="10"/>
      <c r="Y825" s="11"/>
      <c r="AO825" s="15"/>
      <c r="AP825" s="11"/>
    </row>
    <row r="826" spans="1:42" s="4" customFormat="1" x14ac:dyDescent="0.3">
      <c r="A826" s="7"/>
      <c r="B826" s="8"/>
      <c r="C826" s="8"/>
      <c r="D826" s="48"/>
      <c r="E826" s="9"/>
      <c r="F826" s="9"/>
      <c r="G826" s="9"/>
      <c r="H826" s="10"/>
      <c r="I826" s="10"/>
      <c r="Y826" s="11"/>
      <c r="AO826" s="15"/>
      <c r="AP826" s="11"/>
    </row>
    <row r="827" spans="1:42" s="4" customFormat="1" x14ac:dyDescent="0.3">
      <c r="A827" s="7"/>
      <c r="B827" s="8"/>
      <c r="C827" s="8"/>
      <c r="D827" s="48"/>
      <c r="E827" s="9"/>
      <c r="F827" s="9"/>
      <c r="G827" s="9"/>
      <c r="H827" s="10"/>
      <c r="I827" s="10"/>
      <c r="Y827" s="11"/>
      <c r="AO827" s="15"/>
      <c r="AP827" s="11"/>
    </row>
    <row r="828" spans="1:42" s="4" customFormat="1" x14ac:dyDescent="0.3">
      <c r="A828" s="7"/>
      <c r="B828" s="8"/>
      <c r="C828" s="8"/>
      <c r="D828" s="48"/>
      <c r="E828" s="9"/>
      <c r="F828" s="9"/>
      <c r="G828" s="9"/>
      <c r="H828" s="10"/>
      <c r="I828" s="10"/>
      <c r="Y828" s="11"/>
      <c r="AO828" s="15"/>
      <c r="AP828" s="11"/>
    </row>
    <row r="829" spans="1:42" s="4" customFormat="1" x14ac:dyDescent="0.3">
      <c r="A829" s="7"/>
      <c r="B829" s="8"/>
      <c r="C829" s="8"/>
      <c r="D829" s="48"/>
      <c r="E829" s="9"/>
      <c r="F829" s="9"/>
      <c r="G829" s="9"/>
      <c r="H829" s="10"/>
      <c r="I829" s="10"/>
      <c r="Y829" s="11"/>
      <c r="AO829" s="15"/>
      <c r="AP829" s="11"/>
    </row>
    <row r="830" spans="1:42" s="4" customFormat="1" x14ac:dyDescent="0.3">
      <c r="A830" s="7"/>
      <c r="B830" s="8"/>
      <c r="C830" s="8"/>
      <c r="D830" s="48"/>
      <c r="E830" s="9"/>
      <c r="F830" s="9"/>
      <c r="G830" s="9"/>
      <c r="H830" s="10"/>
      <c r="I830" s="10"/>
      <c r="Y830" s="11"/>
      <c r="AO830" s="15"/>
      <c r="AP830" s="11"/>
    </row>
    <row r="831" spans="1:42" s="4" customFormat="1" x14ac:dyDescent="0.3">
      <c r="A831" s="7"/>
      <c r="B831" s="8"/>
      <c r="C831" s="8"/>
      <c r="D831" s="48"/>
      <c r="E831" s="9"/>
      <c r="F831" s="9"/>
      <c r="G831" s="9"/>
      <c r="H831" s="10"/>
      <c r="I831" s="10"/>
      <c r="Y831" s="11"/>
      <c r="AO831" s="15"/>
      <c r="AP831" s="11"/>
    </row>
    <row r="832" spans="1:42" s="4" customFormat="1" x14ac:dyDescent="0.3">
      <c r="A832" s="7"/>
      <c r="B832" s="8"/>
      <c r="C832" s="8"/>
      <c r="D832" s="48"/>
      <c r="E832" s="9"/>
      <c r="F832" s="9"/>
      <c r="G832" s="9"/>
      <c r="H832" s="10"/>
      <c r="I832" s="10"/>
      <c r="Y832" s="11"/>
      <c r="AO832" s="15"/>
      <c r="AP832" s="11"/>
    </row>
    <row r="833" spans="1:42" s="4" customFormat="1" x14ac:dyDescent="0.3">
      <c r="A833" s="7"/>
      <c r="B833" s="8"/>
      <c r="C833" s="8"/>
      <c r="D833" s="48"/>
      <c r="E833" s="9"/>
      <c r="F833" s="9"/>
      <c r="G833" s="9"/>
      <c r="H833" s="10"/>
      <c r="I833" s="10"/>
      <c r="Y833" s="11"/>
      <c r="AO833" s="15"/>
      <c r="AP833" s="11"/>
    </row>
    <row r="834" spans="1:42" s="4" customFormat="1" x14ac:dyDescent="0.3">
      <c r="A834" s="7"/>
      <c r="B834" s="8"/>
      <c r="C834" s="8"/>
      <c r="D834" s="48"/>
      <c r="E834" s="9"/>
      <c r="F834" s="9"/>
      <c r="G834" s="9"/>
      <c r="H834" s="10"/>
      <c r="I834" s="10"/>
      <c r="Y834" s="11"/>
      <c r="AO834" s="15"/>
      <c r="AP834" s="11"/>
    </row>
    <row r="835" spans="1:42" s="4" customFormat="1" x14ac:dyDescent="0.3">
      <c r="A835" s="7"/>
      <c r="B835" s="8"/>
      <c r="C835" s="8"/>
      <c r="D835" s="48"/>
      <c r="E835" s="9"/>
      <c r="F835" s="9"/>
      <c r="G835" s="9"/>
      <c r="H835" s="10"/>
      <c r="I835" s="10"/>
      <c r="Y835" s="11"/>
      <c r="AO835" s="15"/>
      <c r="AP835" s="11"/>
    </row>
    <row r="836" spans="1:42" s="4" customFormat="1" x14ac:dyDescent="0.3">
      <c r="A836" s="7"/>
      <c r="B836" s="8"/>
      <c r="C836" s="8"/>
      <c r="D836" s="48"/>
      <c r="E836" s="9"/>
      <c r="F836" s="9"/>
      <c r="G836" s="9"/>
      <c r="H836" s="10"/>
      <c r="I836" s="10"/>
      <c r="Y836" s="11"/>
      <c r="AO836" s="15"/>
      <c r="AP836" s="11"/>
    </row>
    <row r="837" spans="1:42" s="4" customFormat="1" x14ac:dyDescent="0.3">
      <c r="A837" s="7"/>
      <c r="B837" s="8"/>
      <c r="C837" s="8"/>
      <c r="D837" s="48"/>
      <c r="E837" s="9"/>
      <c r="F837" s="9"/>
      <c r="G837" s="9"/>
      <c r="H837" s="10"/>
      <c r="I837" s="10"/>
      <c r="Y837" s="11"/>
      <c r="AO837" s="15"/>
      <c r="AP837" s="11"/>
    </row>
    <row r="838" spans="1:42" s="4" customFormat="1" x14ac:dyDescent="0.3">
      <c r="A838" s="7"/>
      <c r="B838" s="8"/>
      <c r="C838" s="8"/>
      <c r="D838" s="48"/>
      <c r="E838" s="9"/>
      <c r="F838" s="9"/>
      <c r="G838" s="9"/>
      <c r="H838" s="10"/>
      <c r="I838" s="10"/>
      <c r="Y838" s="11"/>
      <c r="AO838" s="15"/>
      <c r="AP838" s="11"/>
    </row>
    <row r="839" spans="1:42" s="4" customFormat="1" x14ac:dyDescent="0.3">
      <c r="A839" s="7"/>
      <c r="B839" s="8"/>
      <c r="C839" s="8"/>
      <c r="D839" s="48"/>
      <c r="E839" s="9"/>
      <c r="F839" s="9"/>
      <c r="G839" s="9"/>
      <c r="H839" s="10"/>
      <c r="I839" s="10"/>
      <c r="Y839" s="11"/>
      <c r="AO839" s="15"/>
      <c r="AP839" s="11"/>
    </row>
    <row r="840" spans="1:42" s="4" customFormat="1" x14ac:dyDescent="0.3">
      <c r="A840" s="7"/>
      <c r="B840" s="8"/>
      <c r="C840" s="8"/>
      <c r="D840" s="48"/>
      <c r="E840" s="9"/>
      <c r="F840" s="9"/>
      <c r="G840" s="9"/>
      <c r="H840" s="10"/>
      <c r="I840" s="10"/>
      <c r="Y840" s="11"/>
      <c r="AO840" s="15"/>
      <c r="AP840" s="11"/>
    </row>
    <row r="841" spans="1:42" s="4" customFormat="1" x14ac:dyDescent="0.3">
      <c r="A841" s="7"/>
      <c r="B841" s="8"/>
      <c r="C841" s="8"/>
      <c r="D841" s="48"/>
      <c r="E841" s="9"/>
      <c r="F841" s="9"/>
      <c r="G841" s="9"/>
      <c r="H841" s="10"/>
      <c r="I841" s="10"/>
      <c r="Y841" s="11"/>
      <c r="AO841" s="15"/>
      <c r="AP841" s="11"/>
    </row>
    <row r="842" spans="1:42" s="4" customFormat="1" x14ac:dyDescent="0.3">
      <c r="A842" s="7"/>
      <c r="B842" s="8"/>
      <c r="C842" s="8"/>
      <c r="D842" s="48"/>
      <c r="E842" s="9"/>
      <c r="F842" s="9"/>
      <c r="G842" s="9"/>
      <c r="H842" s="10"/>
      <c r="I842" s="10"/>
      <c r="Y842" s="11"/>
      <c r="AO842" s="15"/>
      <c r="AP842" s="11"/>
    </row>
    <row r="843" spans="1:42" s="4" customFormat="1" x14ac:dyDescent="0.3">
      <c r="A843" s="7"/>
      <c r="B843" s="8"/>
      <c r="C843" s="8"/>
      <c r="D843" s="48"/>
      <c r="E843" s="9"/>
      <c r="F843" s="9"/>
      <c r="G843" s="9"/>
      <c r="H843" s="10"/>
      <c r="I843" s="10"/>
      <c r="Y843" s="11"/>
      <c r="AO843" s="15"/>
      <c r="AP843" s="11"/>
    </row>
    <row r="844" spans="1:42" s="4" customFormat="1" x14ac:dyDescent="0.3">
      <c r="A844" s="7"/>
      <c r="B844" s="8"/>
      <c r="C844" s="8"/>
      <c r="D844" s="48"/>
      <c r="E844" s="9"/>
      <c r="F844" s="9"/>
      <c r="G844" s="9"/>
      <c r="H844" s="10"/>
      <c r="I844" s="10"/>
      <c r="Y844" s="11"/>
      <c r="AO844" s="15"/>
      <c r="AP844" s="11"/>
    </row>
    <row r="845" spans="1:42" s="4" customFormat="1" x14ac:dyDescent="0.3">
      <c r="A845" s="7"/>
      <c r="B845" s="8"/>
      <c r="C845" s="8"/>
      <c r="D845" s="48"/>
      <c r="E845" s="9"/>
      <c r="F845" s="9"/>
      <c r="G845" s="9"/>
      <c r="H845" s="10"/>
      <c r="I845" s="10"/>
      <c r="Y845" s="11"/>
      <c r="AO845" s="15"/>
      <c r="AP845" s="11"/>
    </row>
    <row r="846" spans="1:42" s="4" customFormat="1" x14ac:dyDescent="0.3">
      <c r="A846" s="7"/>
      <c r="B846" s="8"/>
      <c r="C846" s="8"/>
      <c r="D846" s="48"/>
      <c r="E846" s="9"/>
      <c r="F846" s="9"/>
      <c r="G846" s="9"/>
      <c r="H846" s="10"/>
      <c r="I846" s="10"/>
      <c r="Y846" s="11"/>
      <c r="AO846" s="15"/>
      <c r="AP846" s="11"/>
    </row>
    <row r="847" spans="1:42" s="4" customFormat="1" x14ac:dyDescent="0.3">
      <c r="A847" s="7"/>
      <c r="B847" s="8"/>
      <c r="C847" s="8"/>
      <c r="D847" s="48"/>
      <c r="E847" s="9"/>
      <c r="F847" s="9"/>
      <c r="G847" s="9"/>
      <c r="H847" s="10"/>
      <c r="I847" s="10"/>
      <c r="Y847" s="11"/>
      <c r="AO847" s="15"/>
      <c r="AP847" s="11"/>
    </row>
    <row r="848" spans="1:42" s="4" customFormat="1" x14ac:dyDescent="0.3">
      <c r="A848" s="7"/>
      <c r="B848" s="8"/>
      <c r="C848" s="8"/>
      <c r="D848" s="48"/>
      <c r="E848" s="9"/>
      <c r="F848" s="9"/>
      <c r="G848" s="9"/>
      <c r="H848" s="10"/>
      <c r="I848" s="10"/>
      <c r="Y848" s="11"/>
      <c r="AO848" s="15"/>
      <c r="AP848" s="11"/>
    </row>
    <row r="849" spans="1:42" s="4" customFormat="1" x14ac:dyDescent="0.3">
      <c r="A849" s="7"/>
      <c r="B849" s="8"/>
      <c r="C849" s="8"/>
      <c r="D849" s="48"/>
      <c r="E849" s="9"/>
      <c r="F849" s="9"/>
      <c r="G849" s="9"/>
      <c r="H849" s="10"/>
      <c r="I849" s="10"/>
      <c r="Y849" s="11"/>
      <c r="AO849" s="15"/>
      <c r="AP849" s="11"/>
    </row>
    <row r="850" spans="1:42" s="4" customFormat="1" x14ac:dyDescent="0.3">
      <c r="A850" s="7"/>
      <c r="B850" s="8"/>
      <c r="C850" s="8"/>
      <c r="D850" s="48"/>
      <c r="E850" s="9"/>
      <c r="F850" s="9"/>
      <c r="G850" s="9"/>
      <c r="H850" s="10"/>
      <c r="I850" s="10"/>
      <c r="Y850" s="11"/>
      <c r="AO850" s="15"/>
      <c r="AP850" s="11"/>
    </row>
    <row r="851" spans="1:42" s="4" customFormat="1" x14ac:dyDescent="0.3">
      <c r="A851" s="7"/>
      <c r="B851" s="8"/>
      <c r="C851" s="8"/>
      <c r="D851" s="48"/>
      <c r="E851" s="9"/>
      <c r="F851" s="9"/>
      <c r="G851" s="9"/>
      <c r="H851" s="10"/>
      <c r="I851" s="10"/>
      <c r="Y851" s="11"/>
      <c r="AO851" s="15"/>
      <c r="AP851" s="11"/>
    </row>
    <row r="852" spans="1:42" s="4" customFormat="1" x14ac:dyDescent="0.3">
      <c r="A852" s="7"/>
      <c r="B852" s="8"/>
      <c r="C852" s="8"/>
      <c r="D852" s="48"/>
      <c r="E852" s="9"/>
      <c r="F852" s="9"/>
      <c r="G852" s="9"/>
      <c r="H852" s="10"/>
      <c r="I852" s="10"/>
      <c r="Y852" s="11"/>
      <c r="AO852" s="15"/>
      <c r="AP852" s="11"/>
    </row>
    <row r="853" spans="1:42" s="4" customFormat="1" x14ac:dyDescent="0.3">
      <c r="A853" s="7"/>
      <c r="B853" s="8"/>
      <c r="C853" s="8"/>
      <c r="D853" s="48"/>
      <c r="E853" s="9"/>
      <c r="F853" s="9"/>
      <c r="G853" s="9"/>
      <c r="H853" s="10"/>
      <c r="I853" s="10"/>
      <c r="Y853" s="11"/>
      <c r="AO853" s="15"/>
      <c r="AP853" s="11"/>
    </row>
    <row r="854" spans="1:42" s="4" customFormat="1" x14ac:dyDescent="0.3">
      <c r="A854" s="7"/>
      <c r="B854" s="8"/>
      <c r="C854" s="8"/>
      <c r="D854" s="48"/>
      <c r="E854" s="9"/>
      <c r="F854" s="9"/>
      <c r="G854" s="9"/>
      <c r="H854" s="10"/>
      <c r="I854" s="10"/>
      <c r="Y854" s="11"/>
      <c r="AO854" s="15"/>
      <c r="AP854" s="11"/>
    </row>
    <row r="855" spans="1:42" s="4" customFormat="1" x14ac:dyDescent="0.3">
      <c r="A855" s="7"/>
      <c r="B855" s="8"/>
      <c r="C855" s="8"/>
      <c r="D855" s="48"/>
      <c r="E855" s="9"/>
      <c r="F855" s="9"/>
      <c r="G855" s="9"/>
      <c r="H855" s="10"/>
      <c r="I855" s="10"/>
      <c r="Y855" s="11"/>
      <c r="AO855" s="15"/>
      <c r="AP855" s="11"/>
    </row>
    <row r="856" spans="1:42" s="4" customFormat="1" x14ac:dyDescent="0.3">
      <c r="A856" s="7"/>
      <c r="B856" s="8"/>
      <c r="C856" s="8"/>
      <c r="D856" s="48"/>
      <c r="E856" s="9"/>
      <c r="F856" s="9"/>
      <c r="G856" s="9"/>
      <c r="H856" s="10"/>
      <c r="I856" s="10"/>
      <c r="Y856" s="11"/>
      <c r="AO856" s="15"/>
      <c r="AP856" s="11"/>
    </row>
    <row r="857" spans="1:42" s="4" customFormat="1" x14ac:dyDescent="0.3">
      <c r="A857" s="7"/>
      <c r="B857" s="8"/>
      <c r="C857" s="8"/>
      <c r="D857" s="48"/>
      <c r="E857" s="9"/>
      <c r="F857" s="9"/>
      <c r="G857" s="9"/>
      <c r="H857" s="10"/>
      <c r="I857" s="10"/>
      <c r="Y857" s="11"/>
      <c r="AO857" s="15"/>
      <c r="AP857" s="11"/>
    </row>
    <row r="858" spans="1:42" s="4" customFormat="1" x14ac:dyDescent="0.3">
      <c r="A858" s="7"/>
      <c r="B858" s="8"/>
      <c r="C858" s="8"/>
      <c r="D858" s="48"/>
      <c r="E858" s="9"/>
      <c r="F858" s="9"/>
      <c r="G858" s="9"/>
      <c r="H858" s="10"/>
      <c r="I858" s="10"/>
      <c r="Y858" s="11"/>
      <c r="AO858" s="15"/>
      <c r="AP858" s="11"/>
    </row>
    <row r="859" spans="1:42" s="4" customFormat="1" x14ac:dyDescent="0.3">
      <c r="A859" s="7"/>
      <c r="B859" s="8"/>
      <c r="C859" s="8"/>
      <c r="D859" s="48"/>
      <c r="E859" s="9"/>
      <c r="F859" s="9"/>
      <c r="G859" s="9"/>
      <c r="H859" s="10"/>
      <c r="I859" s="10"/>
      <c r="Y859" s="11"/>
      <c r="AO859" s="15"/>
      <c r="AP859" s="11"/>
    </row>
    <row r="860" spans="1:42" s="4" customFormat="1" x14ac:dyDescent="0.3">
      <c r="A860" s="7"/>
      <c r="B860" s="8"/>
      <c r="C860" s="8"/>
      <c r="D860" s="48"/>
      <c r="E860" s="9"/>
      <c r="F860" s="9"/>
      <c r="G860" s="9"/>
      <c r="H860" s="10"/>
      <c r="I860" s="10"/>
      <c r="Y860" s="11"/>
      <c r="AO860" s="15"/>
      <c r="AP860" s="11"/>
    </row>
    <row r="861" spans="1:42" s="4" customFormat="1" x14ac:dyDescent="0.3">
      <c r="A861" s="7"/>
      <c r="B861" s="8"/>
      <c r="C861" s="8"/>
      <c r="D861" s="48"/>
      <c r="E861" s="9"/>
      <c r="F861" s="9"/>
      <c r="G861" s="9"/>
      <c r="H861" s="10"/>
      <c r="I861" s="10"/>
      <c r="Y861" s="11"/>
      <c r="AO861" s="15"/>
      <c r="AP861" s="11"/>
    </row>
    <row r="862" spans="1:42" s="4" customFormat="1" x14ac:dyDescent="0.3">
      <c r="A862" s="7"/>
      <c r="B862" s="8"/>
      <c r="C862" s="8"/>
      <c r="D862" s="48"/>
      <c r="E862" s="9"/>
      <c r="F862" s="9"/>
      <c r="G862" s="9"/>
      <c r="H862" s="10"/>
      <c r="I862" s="10"/>
      <c r="Y862" s="11"/>
      <c r="AO862" s="15"/>
      <c r="AP862" s="11"/>
    </row>
    <row r="863" spans="1:42" s="4" customFormat="1" x14ac:dyDescent="0.3">
      <c r="A863" s="7"/>
      <c r="B863" s="8"/>
      <c r="C863" s="8"/>
      <c r="D863" s="48"/>
      <c r="E863" s="9"/>
      <c r="F863" s="9"/>
      <c r="G863" s="9"/>
      <c r="H863" s="10"/>
      <c r="I863" s="10"/>
      <c r="Y863" s="11"/>
      <c r="AO863" s="15"/>
      <c r="AP863" s="11"/>
    </row>
    <row r="864" spans="1:42" s="4" customFormat="1" x14ac:dyDescent="0.3">
      <c r="A864" s="7"/>
      <c r="B864" s="8"/>
      <c r="C864" s="8"/>
      <c r="D864" s="48"/>
      <c r="E864" s="9"/>
      <c r="F864" s="9"/>
      <c r="G864" s="9"/>
      <c r="H864" s="10"/>
      <c r="I864" s="10"/>
      <c r="Y864" s="11"/>
      <c r="AO864" s="15"/>
      <c r="AP864" s="11"/>
    </row>
    <row r="865" spans="1:42" s="4" customFormat="1" x14ac:dyDescent="0.3">
      <c r="A865" s="7"/>
      <c r="B865" s="8"/>
      <c r="C865" s="8"/>
      <c r="D865" s="48"/>
      <c r="E865" s="9"/>
      <c r="F865" s="9"/>
      <c r="G865" s="9"/>
      <c r="H865" s="10"/>
      <c r="I865" s="10"/>
      <c r="Y865" s="11"/>
      <c r="AO865" s="15"/>
      <c r="AP865" s="11"/>
    </row>
    <row r="866" spans="1:42" s="4" customFormat="1" x14ac:dyDescent="0.3">
      <c r="A866" s="7"/>
      <c r="B866" s="8"/>
      <c r="C866" s="8"/>
      <c r="D866" s="48"/>
      <c r="E866" s="9"/>
      <c r="F866" s="9"/>
      <c r="G866" s="9"/>
      <c r="H866" s="10"/>
      <c r="I866" s="10"/>
      <c r="Y866" s="11"/>
      <c r="AO866" s="15"/>
      <c r="AP866" s="11"/>
    </row>
    <row r="867" spans="1:42" s="4" customFormat="1" x14ac:dyDescent="0.3">
      <c r="A867" s="7"/>
      <c r="B867" s="8"/>
      <c r="C867" s="8"/>
      <c r="D867" s="48"/>
      <c r="E867" s="9"/>
      <c r="F867" s="9"/>
      <c r="G867" s="9"/>
      <c r="H867" s="10"/>
      <c r="I867" s="10"/>
      <c r="Y867" s="11"/>
      <c r="AO867" s="15"/>
      <c r="AP867" s="11"/>
    </row>
    <row r="868" spans="1:42" s="4" customFormat="1" x14ac:dyDescent="0.3">
      <c r="A868" s="7"/>
      <c r="B868" s="8"/>
      <c r="C868" s="8"/>
      <c r="D868" s="48"/>
      <c r="E868" s="9"/>
      <c r="F868" s="9"/>
      <c r="G868" s="9"/>
      <c r="H868" s="10"/>
      <c r="I868" s="10"/>
      <c r="Y868" s="11"/>
      <c r="AO868" s="15"/>
      <c r="AP868" s="11"/>
    </row>
    <row r="869" spans="1:42" s="4" customFormat="1" x14ac:dyDescent="0.3">
      <c r="A869" s="7"/>
      <c r="B869" s="8"/>
      <c r="C869" s="8"/>
      <c r="D869" s="48"/>
      <c r="E869" s="9"/>
      <c r="F869" s="9"/>
      <c r="G869" s="9"/>
      <c r="H869" s="10"/>
      <c r="I869" s="10"/>
      <c r="Y869" s="11"/>
      <c r="AO869" s="15"/>
      <c r="AP869" s="11"/>
    </row>
    <row r="870" spans="1:42" s="4" customFormat="1" x14ac:dyDescent="0.3">
      <c r="A870" s="7"/>
      <c r="B870" s="8"/>
      <c r="C870" s="8"/>
      <c r="D870" s="48"/>
      <c r="E870" s="9"/>
      <c r="F870" s="9"/>
      <c r="G870" s="9"/>
      <c r="H870" s="10"/>
      <c r="I870" s="10"/>
      <c r="Y870" s="11"/>
      <c r="AO870" s="15"/>
      <c r="AP870" s="11"/>
    </row>
    <row r="871" spans="1:42" s="4" customFormat="1" x14ac:dyDescent="0.3">
      <c r="A871" s="7"/>
      <c r="B871" s="8"/>
      <c r="C871" s="8"/>
      <c r="D871" s="48"/>
      <c r="E871" s="9"/>
      <c r="F871" s="9"/>
      <c r="G871" s="9"/>
      <c r="H871" s="10"/>
      <c r="I871" s="10"/>
      <c r="Y871" s="11"/>
      <c r="AO871" s="15"/>
      <c r="AP871" s="11"/>
    </row>
    <row r="872" spans="1:42" s="4" customFormat="1" x14ac:dyDescent="0.3">
      <c r="A872" s="7"/>
      <c r="B872" s="8"/>
      <c r="C872" s="8"/>
      <c r="D872" s="48"/>
      <c r="E872" s="9"/>
      <c r="F872" s="9"/>
      <c r="G872" s="9"/>
      <c r="H872" s="10"/>
      <c r="I872" s="10"/>
      <c r="Y872" s="11"/>
      <c r="AO872" s="15"/>
      <c r="AP872" s="11"/>
    </row>
    <row r="873" spans="1:42" s="4" customFormat="1" x14ac:dyDescent="0.3">
      <c r="A873" s="7"/>
      <c r="B873" s="8"/>
      <c r="C873" s="8"/>
      <c r="D873" s="48"/>
      <c r="E873" s="9"/>
      <c r="F873" s="9"/>
      <c r="G873" s="9"/>
      <c r="H873" s="10"/>
      <c r="I873" s="10"/>
      <c r="Y873" s="11"/>
      <c r="AO873" s="15"/>
      <c r="AP873" s="11"/>
    </row>
    <row r="874" spans="1:42" s="4" customFormat="1" x14ac:dyDescent="0.3">
      <c r="A874" s="7"/>
      <c r="B874" s="8"/>
      <c r="C874" s="8"/>
      <c r="D874" s="48"/>
      <c r="E874" s="9"/>
      <c r="F874" s="9"/>
      <c r="G874" s="9"/>
      <c r="H874" s="10"/>
      <c r="I874" s="10"/>
      <c r="Y874" s="11"/>
      <c r="AO874" s="15"/>
      <c r="AP874" s="11"/>
    </row>
    <row r="875" spans="1:42" s="4" customFormat="1" x14ac:dyDescent="0.3">
      <c r="A875" s="7"/>
      <c r="B875" s="8"/>
      <c r="C875" s="8"/>
      <c r="D875" s="48"/>
      <c r="E875" s="9"/>
      <c r="F875" s="9"/>
      <c r="G875" s="9"/>
      <c r="H875" s="10"/>
      <c r="I875" s="10"/>
      <c r="Y875" s="11"/>
      <c r="AO875" s="15"/>
      <c r="AP875" s="11"/>
    </row>
    <row r="876" spans="1:42" s="4" customFormat="1" x14ac:dyDescent="0.3">
      <c r="A876" s="7"/>
      <c r="B876" s="8"/>
      <c r="C876" s="8"/>
      <c r="D876" s="48"/>
      <c r="E876" s="9"/>
      <c r="F876" s="9"/>
      <c r="G876" s="9"/>
      <c r="H876" s="10"/>
      <c r="I876" s="10"/>
      <c r="Y876" s="11"/>
      <c r="AO876" s="15"/>
      <c r="AP876" s="11"/>
    </row>
    <row r="877" spans="1:42" s="4" customFormat="1" x14ac:dyDescent="0.3">
      <c r="A877" s="7"/>
      <c r="B877" s="8"/>
      <c r="C877" s="8"/>
      <c r="D877" s="48"/>
      <c r="E877" s="9"/>
      <c r="F877" s="9"/>
      <c r="G877" s="9"/>
      <c r="H877" s="10"/>
      <c r="I877" s="10"/>
      <c r="Y877" s="11"/>
      <c r="AO877" s="15"/>
      <c r="AP877" s="11"/>
    </row>
    <row r="878" spans="1:42" s="4" customFormat="1" x14ac:dyDescent="0.3">
      <c r="A878" s="7"/>
      <c r="B878" s="8"/>
      <c r="C878" s="8"/>
      <c r="D878" s="48"/>
      <c r="E878" s="9"/>
      <c r="F878" s="9"/>
      <c r="G878" s="9"/>
      <c r="H878" s="10"/>
      <c r="I878" s="10"/>
      <c r="Y878" s="11"/>
      <c r="AO878" s="15"/>
      <c r="AP878" s="11"/>
    </row>
    <row r="879" spans="1:42" s="4" customFormat="1" x14ac:dyDescent="0.3">
      <c r="A879" s="7"/>
      <c r="B879" s="8"/>
      <c r="C879" s="8"/>
      <c r="D879" s="48"/>
      <c r="E879" s="9"/>
      <c r="F879" s="9"/>
      <c r="G879" s="9"/>
      <c r="H879" s="10"/>
      <c r="I879" s="10"/>
      <c r="Y879" s="11"/>
      <c r="AO879" s="15"/>
      <c r="AP879" s="11"/>
    </row>
    <row r="880" spans="1:42" s="4" customFormat="1" x14ac:dyDescent="0.3">
      <c r="A880" s="7"/>
      <c r="B880" s="8"/>
      <c r="C880" s="8"/>
      <c r="D880" s="48"/>
      <c r="E880" s="9"/>
      <c r="F880" s="9"/>
      <c r="G880" s="9"/>
      <c r="H880" s="10"/>
      <c r="I880" s="10"/>
      <c r="Y880" s="11"/>
      <c r="AO880" s="15"/>
      <c r="AP880" s="11"/>
    </row>
    <row r="881" spans="1:42" s="4" customFormat="1" x14ac:dyDescent="0.3">
      <c r="A881" s="7"/>
      <c r="B881" s="8"/>
      <c r="C881" s="8"/>
      <c r="D881" s="48"/>
      <c r="E881" s="9"/>
      <c r="F881" s="9"/>
      <c r="G881" s="9"/>
      <c r="H881" s="10"/>
      <c r="I881" s="10"/>
      <c r="Y881" s="11"/>
      <c r="AO881" s="15"/>
      <c r="AP881" s="11"/>
    </row>
    <row r="882" spans="1:42" s="4" customFormat="1" x14ac:dyDescent="0.3">
      <c r="A882" s="7"/>
      <c r="B882" s="8"/>
      <c r="C882" s="8"/>
      <c r="D882" s="48"/>
      <c r="E882" s="9"/>
      <c r="F882" s="9"/>
      <c r="G882" s="9"/>
      <c r="H882" s="10"/>
      <c r="I882" s="10"/>
      <c r="Y882" s="11"/>
      <c r="AO882" s="15"/>
      <c r="AP882" s="11"/>
    </row>
    <row r="883" spans="1:42" s="4" customFormat="1" x14ac:dyDescent="0.3">
      <c r="A883" s="7"/>
      <c r="B883" s="8"/>
      <c r="C883" s="8"/>
      <c r="D883" s="48"/>
      <c r="E883" s="9"/>
      <c r="F883" s="9"/>
      <c r="G883" s="9"/>
      <c r="H883" s="10"/>
      <c r="I883" s="10"/>
      <c r="Y883" s="11"/>
      <c r="AO883" s="15"/>
      <c r="AP883" s="11"/>
    </row>
    <row r="884" spans="1:42" s="4" customFormat="1" x14ac:dyDescent="0.3">
      <c r="A884" s="7"/>
      <c r="B884" s="8"/>
      <c r="C884" s="8"/>
      <c r="D884" s="48"/>
      <c r="E884" s="9"/>
      <c r="F884" s="9"/>
      <c r="G884" s="9"/>
      <c r="H884" s="10"/>
      <c r="I884" s="10"/>
      <c r="Y884" s="11"/>
      <c r="AO884" s="15"/>
      <c r="AP884" s="11"/>
    </row>
    <row r="885" spans="1:42" s="4" customFormat="1" x14ac:dyDescent="0.3">
      <c r="A885" s="7"/>
      <c r="B885" s="8"/>
      <c r="C885" s="8"/>
      <c r="D885" s="48"/>
      <c r="E885" s="9"/>
      <c r="F885" s="9"/>
      <c r="G885" s="9"/>
      <c r="H885" s="10"/>
      <c r="I885" s="10"/>
      <c r="Y885" s="11"/>
      <c r="AO885" s="15"/>
      <c r="AP885" s="11"/>
    </row>
    <row r="886" spans="1:42" s="4" customFormat="1" x14ac:dyDescent="0.3">
      <c r="A886" s="7"/>
      <c r="B886" s="8"/>
      <c r="C886" s="8"/>
      <c r="D886" s="48"/>
      <c r="E886" s="9"/>
      <c r="F886" s="9"/>
      <c r="G886" s="9"/>
      <c r="H886" s="10"/>
      <c r="I886" s="10"/>
      <c r="Y886" s="11"/>
      <c r="AO886" s="15"/>
      <c r="AP886" s="11"/>
    </row>
    <row r="887" spans="1:42" s="4" customFormat="1" x14ac:dyDescent="0.3">
      <c r="A887" s="7"/>
      <c r="B887" s="8"/>
      <c r="C887" s="8"/>
      <c r="D887" s="48"/>
      <c r="E887" s="9"/>
      <c r="F887" s="9"/>
      <c r="G887" s="9"/>
      <c r="H887" s="10"/>
      <c r="I887" s="10"/>
      <c r="Y887" s="11"/>
      <c r="AO887" s="15"/>
      <c r="AP887" s="11"/>
    </row>
    <row r="888" spans="1:42" s="4" customFormat="1" x14ac:dyDescent="0.3">
      <c r="A888" s="7"/>
      <c r="B888" s="8"/>
      <c r="C888" s="8"/>
      <c r="D888" s="48"/>
      <c r="E888" s="9"/>
      <c r="F888" s="9"/>
      <c r="G888" s="9"/>
      <c r="H888" s="10"/>
      <c r="I888" s="10"/>
      <c r="Y888" s="11"/>
      <c r="AO888" s="15"/>
      <c r="AP888" s="11"/>
    </row>
    <row r="889" spans="1:42" s="4" customFormat="1" x14ac:dyDescent="0.3">
      <c r="A889" s="7"/>
      <c r="B889" s="8"/>
      <c r="C889" s="8"/>
      <c r="D889" s="48"/>
      <c r="E889" s="9"/>
      <c r="F889" s="9"/>
      <c r="G889" s="9"/>
      <c r="H889" s="10"/>
      <c r="I889" s="10"/>
      <c r="Y889" s="11"/>
      <c r="AO889" s="15"/>
      <c r="AP889" s="11"/>
    </row>
    <row r="890" spans="1:42" s="4" customFormat="1" x14ac:dyDescent="0.3">
      <c r="A890" s="7"/>
      <c r="B890" s="8"/>
      <c r="C890" s="8"/>
      <c r="D890" s="48"/>
      <c r="E890" s="9"/>
      <c r="F890" s="9"/>
      <c r="G890" s="9"/>
      <c r="H890" s="10"/>
      <c r="I890" s="10"/>
      <c r="Y890" s="11"/>
      <c r="AO890" s="15"/>
      <c r="AP890" s="11"/>
    </row>
    <row r="891" spans="1:42" s="4" customFormat="1" x14ac:dyDescent="0.3">
      <c r="A891" s="7"/>
      <c r="B891" s="8"/>
      <c r="C891" s="8"/>
      <c r="D891" s="48"/>
      <c r="E891" s="9"/>
      <c r="F891" s="9"/>
      <c r="G891" s="9"/>
      <c r="H891" s="10"/>
      <c r="I891" s="10"/>
      <c r="Y891" s="11"/>
      <c r="AO891" s="15"/>
      <c r="AP891" s="11"/>
    </row>
    <row r="892" spans="1:42" s="4" customFormat="1" x14ac:dyDescent="0.3">
      <c r="A892" s="7"/>
      <c r="B892" s="8"/>
      <c r="C892" s="8"/>
      <c r="D892" s="48"/>
      <c r="E892" s="9"/>
      <c r="F892" s="9"/>
      <c r="G892" s="9"/>
      <c r="H892" s="10"/>
      <c r="I892" s="10"/>
      <c r="Y892" s="11"/>
      <c r="AO892" s="15"/>
      <c r="AP892" s="11"/>
    </row>
    <row r="893" spans="1:42" s="4" customFormat="1" x14ac:dyDescent="0.3">
      <c r="A893" s="7"/>
      <c r="B893" s="8"/>
      <c r="C893" s="8"/>
      <c r="D893" s="48"/>
      <c r="E893" s="9"/>
      <c r="F893" s="9"/>
      <c r="G893" s="9"/>
      <c r="H893" s="10"/>
      <c r="I893" s="10"/>
      <c r="Y893" s="11"/>
      <c r="AO893" s="15"/>
      <c r="AP893" s="11"/>
    </row>
    <row r="894" spans="1:42" s="4" customFormat="1" x14ac:dyDescent="0.3">
      <c r="A894" s="7"/>
      <c r="B894" s="8"/>
      <c r="C894" s="8"/>
      <c r="D894" s="48"/>
      <c r="E894" s="9"/>
      <c r="F894" s="9"/>
      <c r="G894" s="9"/>
      <c r="H894" s="10"/>
      <c r="I894" s="10"/>
      <c r="Y894" s="11"/>
      <c r="AO894" s="15"/>
      <c r="AP894" s="11"/>
    </row>
    <row r="895" spans="1:42" s="4" customFormat="1" x14ac:dyDescent="0.3">
      <c r="A895" s="7"/>
      <c r="B895" s="8"/>
      <c r="C895" s="8"/>
      <c r="D895" s="48"/>
      <c r="E895" s="9"/>
      <c r="F895" s="9"/>
      <c r="G895" s="9"/>
      <c r="H895" s="10"/>
      <c r="I895" s="10"/>
      <c r="Y895" s="11"/>
      <c r="AO895" s="15"/>
      <c r="AP895" s="11"/>
    </row>
    <row r="896" spans="1:42" s="4" customFormat="1" x14ac:dyDescent="0.3">
      <c r="A896" s="7"/>
      <c r="B896" s="8"/>
      <c r="C896" s="8"/>
      <c r="D896" s="48"/>
      <c r="E896" s="9"/>
      <c r="F896" s="9"/>
      <c r="G896" s="9"/>
      <c r="H896" s="10"/>
      <c r="I896" s="10"/>
      <c r="Y896" s="11"/>
      <c r="AO896" s="15"/>
      <c r="AP896" s="11"/>
    </row>
    <row r="897" spans="1:42" s="4" customFormat="1" x14ac:dyDescent="0.3">
      <c r="A897" s="7"/>
      <c r="B897" s="8"/>
      <c r="C897" s="8"/>
      <c r="D897" s="48"/>
      <c r="E897" s="9"/>
      <c r="F897" s="9"/>
      <c r="G897" s="9"/>
      <c r="H897" s="10"/>
      <c r="I897" s="10"/>
      <c r="Y897" s="11"/>
      <c r="AO897" s="15"/>
      <c r="AP897" s="11"/>
    </row>
    <row r="898" spans="1:42" s="4" customFormat="1" x14ac:dyDescent="0.3">
      <c r="A898" s="7"/>
      <c r="B898" s="8"/>
      <c r="C898" s="8"/>
      <c r="D898" s="48"/>
      <c r="E898" s="9"/>
      <c r="F898" s="9"/>
      <c r="G898" s="9"/>
      <c r="H898" s="10"/>
      <c r="I898" s="10"/>
      <c r="Y898" s="11"/>
      <c r="AO898" s="15"/>
      <c r="AP898" s="11"/>
    </row>
    <row r="899" spans="1:42" s="4" customFormat="1" x14ac:dyDescent="0.3">
      <c r="A899" s="7"/>
      <c r="B899" s="8"/>
      <c r="C899" s="8"/>
      <c r="D899" s="48"/>
      <c r="E899" s="9"/>
      <c r="F899" s="9"/>
      <c r="G899" s="9"/>
      <c r="H899" s="10"/>
      <c r="I899" s="10"/>
      <c r="Y899" s="11"/>
      <c r="AO899" s="15"/>
      <c r="AP899" s="11"/>
    </row>
    <row r="900" spans="1:42" s="4" customFormat="1" x14ac:dyDescent="0.3">
      <c r="A900" s="7"/>
      <c r="B900" s="8"/>
      <c r="C900" s="8"/>
      <c r="D900" s="48"/>
      <c r="E900" s="9"/>
      <c r="F900" s="9"/>
      <c r="G900" s="9"/>
      <c r="H900" s="10"/>
      <c r="I900" s="10"/>
      <c r="Y900" s="11"/>
      <c r="AO900" s="15"/>
      <c r="AP900" s="11"/>
    </row>
    <row r="901" spans="1:42" s="4" customFormat="1" x14ac:dyDescent="0.3">
      <c r="A901" s="7"/>
      <c r="B901" s="8"/>
      <c r="C901" s="8"/>
      <c r="D901" s="48"/>
      <c r="E901" s="9"/>
      <c r="F901" s="9"/>
      <c r="G901" s="9"/>
      <c r="H901" s="10"/>
      <c r="I901" s="10"/>
      <c r="Y901" s="11"/>
      <c r="AO901" s="15"/>
      <c r="AP901" s="11"/>
    </row>
    <row r="902" spans="1:42" s="4" customFormat="1" x14ac:dyDescent="0.3">
      <c r="A902" s="7"/>
      <c r="B902" s="8"/>
      <c r="C902" s="8"/>
      <c r="D902" s="48"/>
      <c r="E902" s="9"/>
      <c r="F902" s="9"/>
      <c r="G902" s="9"/>
      <c r="H902" s="10"/>
      <c r="I902" s="10"/>
      <c r="Y902" s="11"/>
      <c r="AO902" s="15"/>
      <c r="AP902" s="11"/>
    </row>
    <row r="903" spans="1:42" s="4" customFormat="1" x14ac:dyDescent="0.3">
      <c r="A903" s="7"/>
      <c r="B903" s="8"/>
      <c r="C903" s="8"/>
      <c r="D903" s="48"/>
      <c r="E903" s="9"/>
      <c r="F903" s="9"/>
      <c r="G903" s="9"/>
      <c r="H903" s="10"/>
      <c r="I903" s="10"/>
      <c r="Y903" s="11"/>
      <c r="AO903" s="15"/>
      <c r="AP903" s="11"/>
    </row>
    <row r="904" spans="1:42" s="4" customFormat="1" x14ac:dyDescent="0.3">
      <c r="A904" s="7"/>
      <c r="B904" s="8"/>
      <c r="C904" s="8"/>
      <c r="D904" s="48"/>
      <c r="E904" s="9"/>
      <c r="F904" s="9"/>
      <c r="G904" s="9"/>
      <c r="H904" s="10"/>
      <c r="I904" s="10"/>
      <c r="Y904" s="11"/>
      <c r="AO904" s="15"/>
      <c r="AP904" s="11"/>
    </row>
    <row r="905" spans="1:42" s="4" customFormat="1" x14ac:dyDescent="0.3">
      <c r="A905" s="7"/>
      <c r="B905" s="8"/>
      <c r="C905" s="8"/>
      <c r="D905" s="48"/>
      <c r="E905" s="9"/>
      <c r="F905" s="9"/>
      <c r="G905" s="9"/>
      <c r="H905" s="10"/>
      <c r="I905" s="10"/>
      <c r="Y905" s="11"/>
      <c r="AO905" s="15"/>
      <c r="AP905" s="11"/>
    </row>
    <row r="906" spans="1:42" s="4" customFormat="1" x14ac:dyDescent="0.3">
      <c r="A906" s="7"/>
      <c r="B906" s="8"/>
      <c r="C906" s="8"/>
      <c r="D906" s="48"/>
      <c r="E906" s="9"/>
      <c r="F906" s="9"/>
      <c r="G906" s="9"/>
      <c r="H906" s="10"/>
      <c r="I906" s="10"/>
      <c r="Y906" s="11"/>
      <c r="AO906" s="15"/>
      <c r="AP906" s="11"/>
    </row>
    <row r="907" spans="1:42" s="4" customFormat="1" x14ac:dyDescent="0.3">
      <c r="A907" s="7"/>
      <c r="B907" s="8"/>
      <c r="C907" s="8"/>
      <c r="D907" s="48"/>
      <c r="E907" s="9"/>
      <c r="F907" s="9"/>
      <c r="G907" s="9"/>
      <c r="H907" s="10"/>
      <c r="I907" s="10"/>
      <c r="Y907" s="11"/>
      <c r="AO907" s="15"/>
      <c r="AP907" s="11"/>
    </row>
    <row r="908" spans="1:42" s="4" customFormat="1" x14ac:dyDescent="0.3">
      <c r="A908" s="7"/>
      <c r="B908" s="8"/>
      <c r="C908" s="8"/>
      <c r="D908" s="48"/>
      <c r="E908" s="9"/>
      <c r="F908" s="9"/>
      <c r="G908" s="9"/>
      <c r="H908" s="10"/>
      <c r="I908" s="10"/>
      <c r="Y908" s="11"/>
      <c r="AO908" s="15"/>
      <c r="AP908" s="11"/>
    </row>
    <row r="909" spans="1:42" s="4" customFormat="1" x14ac:dyDescent="0.3">
      <c r="A909" s="7"/>
      <c r="B909" s="8"/>
      <c r="C909" s="8"/>
      <c r="D909" s="48"/>
      <c r="E909" s="9"/>
      <c r="F909" s="9"/>
      <c r="G909" s="9"/>
      <c r="H909" s="10"/>
      <c r="I909" s="10"/>
      <c r="Y909" s="11"/>
      <c r="AO909" s="15"/>
      <c r="AP909" s="11"/>
    </row>
    <row r="910" spans="1:42" s="4" customFormat="1" x14ac:dyDescent="0.3">
      <c r="A910" s="7"/>
      <c r="B910" s="8"/>
      <c r="C910" s="8"/>
      <c r="D910" s="48"/>
      <c r="E910" s="9"/>
      <c r="F910" s="9"/>
      <c r="G910" s="9"/>
      <c r="H910" s="10"/>
      <c r="I910" s="10"/>
      <c r="Y910" s="11"/>
      <c r="AO910" s="15"/>
      <c r="AP910" s="11"/>
    </row>
    <row r="911" spans="1:42" s="4" customFormat="1" x14ac:dyDescent="0.3">
      <c r="A911" s="7"/>
      <c r="B911" s="8"/>
      <c r="C911" s="8"/>
      <c r="D911" s="48"/>
      <c r="E911" s="9"/>
      <c r="F911" s="9"/>
      <c r="G911" s="9"/>
      <c r="H911" s="10"/>
      <c r="I911" s="10"/>
      <c r="Y911" s="11"/>
      <c r="AO911" s="15"/>
      <c r="AP911" s="11"/>
    </row>
    <row r="912" spans="1:42" s="4" customFormat="1" x14ac:dyDescent="0.3">
      <c r="A912" s="7"/>
      <c r="B912" s="8"/>
      <c r="C912" s="8"/>
      <c r="D912" s="48"/>
      <c r="E912" s="9"/>
      <c r="F912" s="9"/>
      <c r="G912" s="9"/>
      <c r="H912" s="10"/>
      <c r="I912" s="10"/>
      <c r="Y912" s="11"/>
      <c r="AO912" s="15"/>
      <c r="AP912" s="11"/>
    </row>
    <row r="913" spans="1:42" s="4" customFormat="1" x14ac:dyDescent="0.3">
      <c r="A913" s="7"/>
      <c r="B913" s="8"/>
      <c r="C913" s="8"/>
      <c r="D913" s="48"/>
      <c r="E913" s="9"/>
      <c r="F913" s="9"/>
      <c r="G913" s="9"/>
      <c r="H913" s="10"/>
      <c r="I913" s="10"/>
      <c r="Y913" s="11"/>
      <c r="AO913" s="15"/>
      <c r="AP913" s="11"/>
    </row>
    <row r="914" spans="1:42" s="4" customFormat="1" x14ac:dyDescent="0.3">
      <c r="A914" s="7"/>
      <c r="B914" s="8"/>
      <c r="C914" s="8"/>
      <c r="D914" s="48"/>
      <c r="E914" s="9"/>
      <c r="F914" s="9"/>
      <c r="G914" s="9"/>
      <c r="H914" s="10"/>
      <c r="I914" s="10"/>
      <c r="Y914" s="11"/>
      <c r="AO914" s="15"/>
      <c r="AP914" s="11"/>
    </row>
    <row r="915" spans="1:42" s="4" customFormat="1" x14ac:dyDescent="0.3">
      <c r="A915" s="7"/>
      <c r="B915" s="8"/>
      <c r="C915" s="8"/>
      <c r="D915" s="48"/>
      <c r="E915" s="9"/>
      <c r="F915" s="9"/>
      <c r="G915" s="9"/>
      <c r="H915" s="10"/>
      <c r="I915" s="10"/>
      <c r="Y915" s="11"/>
      <c r="AO915" s="15"/>
      <c r="AP915" s="11"/>
    </row>
    <row r="916" spans="1:42" s="4" customFormat="1" x14ac:dyDescent="0.3">
      <c r="A916" s="7"/>
      <c r="B916" s="8"/>
      <c r="C916" s="8"/>
      <c r="D916" s="48"/>
      <c r="E916" s="9"/>
      <c r="F916" s="9"/>
      <c r="G916" s="9"/>
      <c r="H916" s="10"/>
      <c r="I916" s="10"/>
      <c r="Y916" s="11"/>
      <c r="AO916" s="15"/>
      <c r="AP916" s="11"/>
    </row>
    <row r="917" spans="1:42" s="4" customFormat="1" x14ac:dyDescent="0.3">
      <c r="A917" s="7"/>
      <c r="B917" s="8"/>
      <c r="C917" s="8"/>
      <c r="D917" s="48"/>
      <c r="E917" s="9"/>
      <c r="F917" s="9"/>
      <c r="G917" s="9"/>
      <c r="H917" s="10"/>
      <c r="I917" s="10"/>
      <c r="Y917" s="11"/>
      <c r="AO917" s="15"/>
      <c r="AP917" s="11"/>
    </row>
    <row r="918" spans="1:42" s="4" customFormat="1" x14ac:dyDescent="0.3">
      <c r="A918" s="7"/>
      <c r="B918" s="8"/>
      <c r="C918" s="8"/>
      <c r="D918" s="48"/>
      <c r="E918" s="9"/>
      <c r="F918" s="9"/>
      <c r="G918" s="9"/>
      <c r="H918" s="10"/>
      <c r="I918" s="10"/>
      <c r="Y918" s="11"/>
      <c r="AO918" s="15"/>
      <c r="AP918" s="11"/>
    </row>
    <row r="919" spans="1:42" s="4" customFormat="1" x14ac:dyDescent="0.3">
      <c r="A919" s="7"/>
      <c r="B919" s="8"/>
      <c r="C919" s="8"/>
      <c r="D919" s="48"/>
      <c r="E919" s="9"/>
      <c r="F919" s="9"/>
      <c r="G919" s="9"/>
      <c r="H919" s="10"/>
      <c r="I919" s="10"/>
      <c r="Y919" s="11"/>
      <c r="AO919" s="15"/>
      <c r="AP919" s="11"/>
    </row>
    <row r="920" spans="1:42" s="4" customFormat="1" x14ac:dyDescent="0.3">
      <c r="A920" s="7"/>
      <c r="B920" s="8"/>
      <c r="C920" s="8"/>
      <c r="D920" s="48"/>
      <c r="E920" s="9"/>
      <c r="F920" s="9"/>
      <c r="G920" s="9"/>
      <c r="H920" s="10"/>
      <c r="I920" s="10"/>
      <c r="Y920" s="11"/>
      <c r="AO920" s="15"/>
      <c r="AP920" s="11"/>
    </row>
    <row r="921" spans="1:42" s="4" customFormat="1" x14ac:dyDescent="0.3">
      <c r="A921" s="7"/>
      <c r="B921" s="8"/>
      <c r="C921" s="8"/>
      <c r="D921" s="48"/>
      <c r="E921" s="9"/>
      <c r="F921" s="9"/>
      <c r="G921" s="9"/>
      <c r="H921" s="10"/>
      <c r="I921" s="10"/>
      <c r="Y921" s="11"/>
      <c r="AO921" s="15"/>
      <c r="AP921" s="11"/>
    </row>
    <row r="922" spans="1:42" s="4" customFormat="1" x14ac:dyDescent="0.3">
      <c r="A922" s="7"/>
      <c r="B922" s="8"/>
      <c r="C922" s="8"/>
      <c r="D922" s="48"/>
      <c r="E922" s="9"/>
      <c r="F922" s="9"/>
      <c r="G922" s="9"/>
      <c r="H922" s="10"/>
      <c r="I922" s="10"/>
      <c r="Y922" s="11"/>
      <c r="AO922" s="15"/>
      <c r="AP922" s="11"/>
    </row>
    <row r="923" spans="1:42" s="4" customFormat="1" x14ac:dyDescent="0.3">
      <c r="A923" s="7"/>
      <c r="B923" s="8"/>
      <c r="C923" s="8"/>
      <c r="D923" s="48"/>
      <c r="E923" s="9"/>
      <c r="F923" s="9"/>
      <c r="G923" s="9"/>
      <c r="H923" s="10"/>
      <c r="I923" s="10"/>
      <c r="Y923" s="11"/>
      <c r="AO923" s="15"/>
      <c r="AP923" s="11"/>
    </row>
    <row r="924" spans="1:42" s="4" customFormat="1" x14ac:dyDescent="0.3">
      <c r="A924" s="7"/>
      <c r="B924" s="8"/>
      <c r="C924" s="8"/>
      <c r="D924" s="48"/>
      <c r="E924" s="9"/>
      <c r="F924" s="9"/>
      <c r="G924" s="9"/>
      <c r="H924" s="10"/>
      <c r="I924" s="10"/>
      <c r="Y924" s="11"/>
      <c r="AO924" s="15"/>
      <c r="AP924" s="11"/>
    </row>
    <row r="925" spans="1:42" s="4" customFormat="1" x14ac:dyDescent="0.3">
      <c r="A925" s="7"/>
      <c r="B925" s="8"/>
      <c r="C925" s="8"/>
      <c r="D925" s="48"/>
      <c r="E925" s="9"/>
      <c r="F925" s="9"/>
      <c r="G925" s="9"/>
      <c r="H925" s="10"/>
      <c r="I925" s="10"/>
      <c r="Y925" s="11"/>
      <c r="AO925" s="15"/>
      <c r="AP925" s="11"/>
    </row>
    <row r="926" spans="1:42" s="4" customFormat="1" x14ac:dyDescent="0.3">
      <c r="A926" s="7"/>
      <c r="B926" s="8"/>
      <c r="C926" s="8"/>
      <c r="D926" s="48"/>
      <c r="E926" s="9"/>
      <c r="F926" s="9"/>
      <c r="G926" s="9"/>
      <c r="H926" s="10"/>
      <c r="I926" s="10"/>
      <c r="Y926" s="11"/>
      <c r="AO926" s="15"/>
      <c r="AP926" s="11"/>
    </row>
    <row r="927" spans="1:42" s="4" customFormat="1" x14ac:dyDescent="0.3">
      <c r="A927" s="7"/>
      <c r="B927" s="8"/>
      <c r="C927" s="8"/>
      <c r="D927" s="48"/>
      <c r="E927" s="9"/>
      <c r="F927" s="9"/>
      <c r="G927" s="9"/>
      <c r="H927" s="10"/>
      <c r="I927" s="10"/>
      <c r="Y927" s="11"/>
      <c r="AO927" s="15"/>
      <c r="AP927" s="11"/>
    </row>
    <row r="928" spans="1:42" s="4" customFormat="1" x14ac:dyDescent="0.3">
      <c r="A928" s="7"/>
      <c r="B928" s="8"/>
      <c r="C928" s="8"/>
      <c r="D928" s="48"/>
      <c r="E928" s="9"/>
      <c r="F928" s="9"/>
      <c r="G928" s="9"/>
      <c r="H928" s="10"/>
      <c r="I928" s="10"/>
      <c r="Y928" s="11"/>
      <c r="AO928" s="15"/>
      <c r="AP928" s="11"/>
    </row>
    <row r="929" spans="1:42" s="4" customFormat="1" x14ac:dyDescent="0.3">
      <c r="A929" s="7"/>
      <c r="B929" s="8"/>
      <c r="C929" s="8"/>
      <c r="D929" s="48"/>
      <c r="E929" s="9"/>
      <c r="F929" s="9"/>
      <c r="G929" s="9"/>
      <c r="H929" s="10"/>
      <c r="I929" s="10"/>
      <c r="Y929" s="11"/>
      <c r="AO929" s="15"/>
      <c r="AP929" s="11"/>
    </row>
    <row r="930" spans="1:42" s="4" customFormat="1" x14ac:dyDescent="0.3">
      <c r="A930" s="7"/>
      <c r="B930" s="8"/>
      <c r="C930" s="8"/>
      <c r="D930" s="48"/>
      <c r="E930" s="9"/>
      <c r="F930" s="9"/>
      <c r="G930" s="9"/>
      <c r="H930" s="10"/>
      <c r="I930" s="10"/>
      <c r="Y930" s="11"/>
      <c r="AO930" s="15"/>
      <c r="AP930" s="11"/>
    </row>
    <row r="931" spans="1:42" s="4" customFormat="1" x14ac:dyDescent="0.3">
      <c r="A931" s="7"/>
      <c r="B931" s="8"/>
      <c r="C931" s="8"/>
      <c r="D931" s="48"/>
      <c r="E931" s="9"/>
      <c r="F931" s="9"/>
      <c r="G931" s="9"/>
      <c r="H931" s="10"/>
      <c r="I931" s="10"/>
      <c r="Y931" s="11"/>
      <c r="AO931" s="15"/>
      <c r="AP931" s="11"/>
    </row>
    <row r="932" spans="1:42" s="4" customFormat="1" x14ac:dyDescent="0.3">
      <c r="A932" s="7"/>
      <c r="B932" s="8"/>
      <c r="C932" s="8"/>
      <c r="D932" s="48"/>
      <c r="E932" s="9"/>
      <c r="F932" s="9"/>
      <c r="G932" s="9"/>
      <c r="H932" s="10"/>
      <c r="I932" s="10"/>
      <c r="Y932" s="11"/>
      <c r="AO932" s="15"/>
      <c r="AP932" s="11"/>
    </row>
    <row r="933" spans="1:42" s="4" customFormat="1" x14ac:dyDescent="0.3">
      <c r="A933" s="7"/>
      <c r="B933" s="8"/>
      <c r="C933" s="8"/>
      <c r="D933" s="48"/>
      <c r="E933" s="9"/>
      <c r="F933" s="9"/>
      <c r="G933" s="9"/>
      <c r="H933" s="10"/>
      <c r="I933" s="10"/>
      <c r="Y933" s="11"/>
      <c r="AO933" s="15"/>
      <c r="AP933" s="11"/>
    </row>
    <row r="934" spans="1:42" s="4" customFormat="1" x14ac:dyDescent="0.3">
      <c r="A934" s="7"/>
      <c r="B934" s="8"/>
      <c r="C934" s="8"/>
      <c r="D934" s="48"/>
      <c r="E934" s="9"/>
      <c r="F934" s="9"/>
      <c r="G934" s="9"/>
      <c r="H934" s="10"/>
      <c r="I934" s="10"/>
      <c r="Y934" s="11"/>
      <c r="AO934" s="15"/>
      <c r="AP934" s="11"/>
    </row>
    <row r="935" spans="1:42" s="4" customFormat="1" x14ac:dyDescent="0.3">
      <c r="A935" s="7"/>
      <c r="B935" s="8"/>
      <c r="C935" s="8"/>
      <c r="D935" s="48"/>
      <c r="E935" s="9"/>
      <c r="F935" s="9"/>
      <c r="G935" s="9"/>
      <c r="H935" s="10"/>
      <c r="I935" s="10"/>
      <c r="Y935" s="11"/>
      <c r="AO935" s="15"/>
      <c r="AP935" s="11"/>
    </row>
    <row r="936" spans="1:42" s="4" customFormat="1" x14ac:dyDescent="0.3">
      <c r="A936" s="7"/>
      <c r="B936" s="8"/>
      <c r="C936" s="8"/>
      <c r="D936" s="48"/>
      <c r="E936" s="9"/>
      <c r="F936" s="9"/>
      <c r="G936" s="9"/>
      <c r="H936" s="10"/>
      <c r="I936" s="10"/>
      <c r="Y936" s="11"/>
      <c r="AO936" s="15"/>
      <c r="AP936" s="11"/>
    </row>
    <row r="937" spans="1:42" s="4" customFormat="1" x14ac:dyDescent="0.3">
      <c r="A937" s="7"/>
      <c r="B937" s="8"/>
      <c r="C937" s="8"/>
      <c r="D937" s="48"/>
      <c r="E937" s="9"/>
      <c r="F937" s="9"/>
      <c r="G937" s="9"/>
      <c r="H937" s="10"/>
      <c r="I937" s="10"/>
      <c r="Y937" s="11"/>
      <c r="AO937" s="15"/>
      <c r="AP937" s="11"/>
    </row>
    <row r="938" spans="1:42" s="4" customFormat="1" x14ac:dyDescent="0.3">
      <c r="A938" s="7"/>
      <c r="B938" s="8"/>
      <c r="C938" s="8"/>
      <c r="D938" s="48"/>
      <c r="E938" s="9"/>
      <c r="F938" s="9"/>
      <c r="G938" s="9"/>
      <c r="H938" s="10"/>
      <c r="I938" s="10"/>
      <c r="Y938" s="11"/>
      <c r="AO938" s="15"/>
      <c r="AP938" s="11"/>
    </row>
    <row r="939" spans="1:42" s="4" customFormat="1" x14ac:dyDescent="0.3">
      <c r="A939" s="7"/>
      <c r="B939" s="8"/>
      <c r="C939" s="8"/>
      <c r="D939" s="48"/>
      <c r="E939" s="9"/>
      <c r="F939" s="9"/>
      <c r="G939" s="9"/>
      <c r="H939" s="10"/>
      <c r="I939" s="10"/>
      <c r="Y939" s="11"/>
      <c r="AO939" s="15"/>
      <c r="AP939" s="11"/>
    </row>
    <row r="940" spans="1:42" s="4" customFormat="1" x14ac:dyDescent="0.3">
      <c r="A940" s="7"/>
      <c r="B940" s="8"/>
      <c r="C940" s="8"/>
      <c r="D940" s="48"/>
      <c r="E940" s="9"/>
      <c r="F940" s="9"/>
      <c r="G940" s="9"/>
      <c r="H940" s="10"/>
      <c r="I940" s="10"/>
      <c r="Y940" s="11"/>
      <c r="AO940" s="15"/>
      <c r="AP940" s="11"/>
    </row>
    <row r="941" spans="1:42" s="4" customFormat="1" x14ac:dyDescent="0.3">
      <c r="A941" s="7"/>
      <c r="B941" s="8"/>
      <c r="C941" s="8"/>
      <c r="D941" s="48"/>
      <c r="E941" s="9"/>
      <c r="F941" s="9"/>
      <c r="G941" s="9"/>
      <c r="H941" s="10"/>
      <c r="I941" s="10"/>
      <c r="Y941" s="11"/>
      <c r="AO941" s="15"/>
      <c r="AP941" s="11"/>
    </row>
    <row r="942" spans="1:42" s="4" customFormat="1" x14ac:dyDescent="0.3">
      <c r="A942" s="7"/>
      <c r="B942" s="8"/>
      <c r="C942" s="8"/>
      <c r="D942" s="48"/>
      <c r="E942" s="9"/>
      <c r="F942" s="9"/>
      <c r="G942" s="9"/>
      <c r="H942" s="10"/>
      <c r="I942" s="10"/>
      <c r="Y942" s="11"/>
      <c r="AO942" s="15"/>
      <c r="AP942" s="11"/>
    </row>
    <row r="943" spans="1:42" s="4" customFormat="1" x14ac:dyDescent="0.3">
      <c r="A943" s="7"/>
      <c r="B943" s="8"/>
      <c r="C943" s="8"/>
      <c r="D943" s="48"/>
      <c r="E943" s="9"/>
      <c r="F943" s="9"/>
      <c r="G943" s="9"/>
      <c r="H943" s="10"/>
      <c r="I943" s="10"/>
      <c r="Y943" s="11"/>
      <c r="AO943" s="15"/>
      <c r="AP943" s="11"/>
    </row>
    <row r="944" spans="1:42" s="4" customFormat="1" x14ac:dyDescent="0.3">
      <c r="A944" s="7"/>
      <c r="B944" s="8"/>
      <c r="C944" s="8"/>
      <c r="D944" s="48"/>
      <c r="E944" s="9"/>
      <c r="F944" s="9"/>
      <c r="G944" s="9"/>
      <c r="H944" s="10"/>
      <c r="I944" s="10"/>
      <c r="Y944" s="11"/>
      <c r="AO944" s="15"/>
      <c r="AP944" s="11"/>
    </row>
    <row r="945" spans="1:42" s="4" customFormat="1" x14ac:dyDescent="0.3">
      <c r="A945" s="7"/>
      <c r="B945" s="8"/>
      <c r="C945" s="8"/>
      <c r="D945" s="48"/>
      <c r="E945" s="9"/>
      <c r="F945" s="9"/>
      <c r="G945" s="9"/>
      <c r="H945" s="10"/>
      <c r="I945" s="10"/>
      <c r="Y945" s="11"/>
      <c r="AO945" s="15"/>
      <c r="AP945" s="11"/>
    </row>
    <row r="946" spans="1:42" s="4" customFormat="1" x14ac:dyDescent="0.3">
      <c r="A946" s="7"/>
      <c r="B946" s="8"/>
      <c r="C946" s="8"/>
      <c r="D946" s="48"/>
      <c r="E946" s="9"/>
      <c r="F946" s="9"/>
      <c r="G946" s="9"/>
      <c r="H946" s="10"/>
      <c r="I946" s="10"/>
      <c r="Y946" s="11"/>
      <c r="AO946" s="15"/>
      <c r="AP946" s="11"/>
    </row>
    <row r="947" spans="1:42" s="4" customFormat="1" x14ac:dyDescent="0.3">
      <c r="A947" s="7"/>
      <c r="B947" s="8"/>
      <c r="C947" s="8"/>
      <c r="D947" s="48"/>
      <c r="E947" s="9"/>
      <c r="F947" s="9"/>
      <c r="G947" s="9"/>
      <c r="H947" s="10"/>
      <c r="I947" s="10"/>
      <c r="Y947" s="11"/>
      <c r="AO947" s="15"/>
      <c r="AP947" s="11"/>
    </row>
    <row r="948" spans="1:42" s="4" customFormat="1" x14ac:dyDescent="0.3">
      <c r="A948" s="7"/>
      <c r="B948" s="8"/>
      <c r="C948" s="8"/>
      <c r="D948" s="48"/>
      <c r="E948" s="9"/>
      <c r="F948" s="9"/>
      <c r="G948" s="9"/>
      <c r="H948" s="10"/>
      <c r="I948" s="10"/>
      <c r="Y948" s="11"/>
      <c r="AO948" s="15"/>
      <c r="AP948" s="11"/>
    </row>
    <row r="949" spans="1:42" s="4" customFormat="1" x14ac:dyDescent="0.3">
      <c r="A949" s="7"/>
      <c r="B949" s="8"/>
      <c r="C949" s="8"/>
      <c r="D949" s="48"/>
      <c r="E949" s="9"/>
      <c r="F949" s="9"/>
      <c r="G949" s="9"/>
      <c r="H949" s="10"/>
      <c r="I949" s="10"/>
      <c r="Y949" s="11"/>
      <c r="AO949" s="15"/>
      <c r="AP949" s="11"/>
    </row>
    <row r="950" spans="1:42" s="4" customFormat="1" x14ac:dyDescent="0.3">
      <c r="A950" s="7"/>
      <c r="B950" s="8"/>
      <c r="C950" s="8"/>
      <c r="D950" s="48"/>
      <c r="E950" s="9"/>
      <c r="F950" s="9"/>
      <c r="G950" s="9"/>
      <c r="H950" s="10"/>
      <c r="I950" s="10"/>
      <c r="Y950" s="11"/>
      <c r="AO950" s="15"/>
      <c r="AP950" s="11"/>
    </row>
    <row r="951" spans="1:42" s="4" customFormat="1" x14ac:dyDescent="0.3">
      <c r="A951" s="7"/>
      <c r="B951" s="8"/>
      <c r="C951" s="8"/>
      <c r="D951" s="48"/>
      <c r="E951" s="9"/>
      <c r="F951" s="9"/>
      <c r="G951" s="9"/>
      <c r="H951" s="10"/>
      <c r="I951" s="10"/>
      <c r="Y951" s="11"/>
      <c r="AO951" s="15"/>
      <c r="AP951" s="11"/>
    </row>
    <row r="952" spans="1:42" s="4" customFormat="1" x14ac:dyDescent="0.3">
      <c r="A952" s="7"/>
      <c r="B952" s="8"/>
      <c r="C952" s="8"/>
      <c r="D952" s="48"/>
      <c r="E952" s="9"/>
      <c r="F952" s="9"/>
      <c r="G952" s="9"/>
      <c r="H952" s="10"/>
      <c r="I952" s="10"/>
      <c r="Y952" s="11"/>
      <c r="AO952" s="15"/>
      <c r="AP952" s="11"/>
    </row>
    <row r="953" spans="1:42" s="4" customFormat="1" x14ac:dyDescent="0.3">
      <c r="A953" s="7"/>
      <c r="B953" s="8"/>
      <c r="C953" s="8"/>
      <c r="D953" s="48"/>
      <c r="E953" s="9"/>
      <c r="F953" s="9"/>
      <c r="G953" s="9"/>
      <c r="H953" s="10"/>
      <c r="I953" s="10"/>
      <c r="Y953" s="11"/>
      <c r="AO953" s="15"/>
      <c r="AP953" s="11"/>
    </row>
    <row r="954" spans="1:42" s="4" customFormat="1" x14ac:dyDescent="0.3">
      <c r="A954" s="7"/>
      <c r="B954" s="8"/>
      <c r="C954" s="8"/>
      <c r="D954" s="48"/>
      <c r="E954" s="9"/>
      <c r="F954" s="9"/>
      <c r="G954" s="9"/>
      <c r="H954" s="10"/>
      <c r="I954" s="10"/>
      <c r="Y954" s="11"/>
      <c r="AO954" s="15"/>
      <c r="AP954" s="11"/>
    </row>
    <row r="955" spans="1:42" s="4" customFormat="1" x14ac:dyDescent="0.3">
      <c r="A955" s="7"/>
      <c r="B955" s="8"/>
      <c r="C955" s="8"/>
      <c r="D955" s="48"/>
      <c r="E955" s="9"/>
      <c r="F955" s="9"/>
      <c r="G955" s="9"/>
      <c r="H955" s="10"/>
      <c r="I955" s="10"/>
      <c r="Y955" s="11"/>
      <c r="AO955" s="15"/>
      <c r="AP955" s="11"/>
    </row>
    <row r="956" spans="1:42" s="4" customFormat="1" x14ac:dyDescent="0.3">
      <c r="A956" s="7"/>
      <c r="B956" s="8"/>
      <c r="C956" s="8"/>
      <c r="D956" s="48"/>
      <c r="E956" s="9"/>
      <c r="F956" s="9"/>
      <c r="G956" s="9"/>
      <c r="H956" s="10"/>
      <c r="I956" s="10"/>
      <c r="Y956" s="11"/>
      <c r="AO956" s="15"/>
      <c r="AP956" s="11"/>
    </row>
    <row r="957" spans="1:42" s="4" customFormat="1" x14ac:dyDescent="0.3">
      <c r="A957" s="7"/>
      <c r="B957" s="8"/>
      <c r="C957" s="8"/>
      <c r="D957" s="48"/>
      <c r="E957" s="9"/>
      <c r="F957" s="9"/>
      <c r="G957" s="9"/>
      <c r="H957" s="10"/>
      <c r="I957" s="10"/>
      <c r="Y957" s="11"/>
      <c r="AO957" s="15"/>
      <c r="AP957" s="11"/>
    </row>
    <row r="958" spans="1:42" s="4" customFormat="1" x14ac:dyDescent="0.3">
      <c r="A958" s="7"/>
      <c r="B958" s="8"/>
      <c r="C958" s="8"/>
      <c r="D958" s="48"/>
      <c r="E958" s="9"/>
      <c r="F958" s="9"/>
      <c r="G958" s="9"/>
      <c r="H958" s="10"/>
      <c r="I958" s="10"/>
      <c r="Y958" s="11"/>
      <c r="AO958" s="15"/>
      <c r="AP958" s="11"/>
    </row>
    <row r="959" spans="1:42" s="4" customFormat="1" x14ac:dyDescent="0.3">
      <c r="A959" s="7"/>
      <c r="B959" s="8"/>
      <c r="C959" s="8"/>
      <c r="D959" s="48"/>
      <c r="E959" s="9"/>
      <c r="F959" s="9"/>
      <c r="G959" s="9"/>
      <c r="H959" s="10"/>
      <c r="I959" s="10"/>
      <c r="Y959" s="11"/>
      <c r="AO959" s="15"/>
      <c r="AP959" s="11"/>
    </row>
    <row r="960" spans="1:42" s="4" customFormat="1" x14ac:dyDescent="0.3">
      <c r="A960" s="7"/>
      <c r="B960" s="8"/>
      <c r="C960" s="8"/>
      <c r="D960" s="48"/>
      <c r="E960" s="9"/>
      <c r="F960" s="9"/>
      <c r="G960" s="9"/>
      <c r="H960" s="10"/>
      <c r="I960" s="10"/>
      <c r="Y960" s="11"/>
      <c r="AO960" s="15"/>
      <c r="AP960" s="11"/>
    </row>
    <row r="961" spans="1:42" s="4" customFormat="1" x14ac:dyDescent="0.3">
      <c r="A961" s="7"/>
      <c r="B961" s="8"/>
      <c r="C961" s="8"/>
      <c r="D961" s="48"/>
      <c r="E961" s="9"/>
      <c r="F961" s="9"/>
      <c r="G961" s="9"/>
      <c r="H961" s="10"/>
      <c r="I961" s="10"/>
      <c r="Y961" s="11"/>
      <c r="AO961" s="15"/>
      <c r="AP961" s="11"/>
    </row>
    <row r="962" spans="1:42" s="4" customFormat="1" x14ac:dyDescent="0.3">
      <c r="A962" s="7"/>
      <c r="B962" s="8"/>
      <c r="C962" s="8"/>
      <c r="D962" s="48"/>
      <c r="E962" s="9"/>
      <c r="F962" s="9"/>
      <c r="G962" s="9"/>
      <c r="H962" s="10"/>
      <c r="I962" s="10"/>
      <c r="Y962" s="11"/>
      <c r="AO962" s="15"/>
      <c r="AP962" s="11"/>
    </row>
    <row r="963" spans="1:42" s="4" customFormat="1" x14ac:dyDescent="0.3">
      <c r="A963" s="7"/>
      <c r="B963" s="8"/>
      <c r="C963" s="8"/>
      <c r="D963" s="48"/>
      <c r="E963" s="9"/>
      <c r="F963" s="9"/>
      <c r="G963" s="9"/>
      <c r="H963" s="10"/>
      <c r="I963" s="10"/>
      <c r="Y963" s="11"/>
      <c r="AO963" s="15"/>
      <c r="AP963" s="11"/>
    </row>
    <row r="964" spans="1:42" s="4" customFormat="1" x14ac:dyDescent="0.3">
      <c r="A964" s="7"/>
      <c r="B964" s="8"/>
      <c r="C964" s="8"/>
      <c r="D964" s="48"/>
      <c r="E964" s="9"/>
      <c r="F964" s="9"/>
      <c r="G964" s="9"/>
      <c r="H964" s="10"/>
      <c r="I964" s="10"/>
      <c r="Y964" s="11"/>
      <c r="AO964" s="15"/>
      <c r="AP964" s="11"/>
    </row>
    <row r="965" spans="1:42" s="4" customFormat="1" x14ac:dyDescent="0.3">
      <c r="A965" s="7"/>
      <c r="B965" s="8"/>
      <c r="C965" s="8"/>
      <c r="D965" s="48"/>
      <c r="E965" s="9"/>
      <c r="F965" s="9"/>
      <c r="G965" s="9"/>
      <c r="H965" s="10"/>
      <c r="I965" s="10"/>
      <c r="Y965" s="11"/>
      <c r="AO965" s="15"/>
      <c r="AP965" s="11"/>
    </row>
    <row r="966" spans="1:42" s="4" customFormat="1" x14ac:dyDescent="0.3">
      <c r="A966" s="7"/>
      <c r="B966" s="8"/>
      <c r="C966" s="8"/>
      <c r="D966" s="48"/>
      <c r="E966" s="9"/>
      <c r="F966" s="9"/>
      <c r="G966" s="9"/>
      <c r="H966" s="10"/>
      <c r="I966" s="10"/>
      <c r="Y966" s="11"/>
      <c r="AO966" s="15"/>
      <c r="AP966" s="11"/>
    </row>
    <row r="967" spans="1:42" s="4" customFormat="1" x14ac:dyDescent="0.3">
      <c r="A967" s="7"/>
      <c r="B967" s="8"/>
      <c r="C967" s="8"/>
      <c r="D967" s="48"/>
      <c r="E967" s="9"/>
      <c r="F967" s="9"/>
      <c r="G967" s="9"/>
      <c r="H967" s="10"/>
      <c r="I967" s="10"/>
      <c r="Y967" s="11"/>
      <c r="AO967" s="15"/>
      <c r="AP967" s="11"/>
    </row>
    <row r="968" spans="1:42" s="4" customFormat="1" x14ac:dyDescent="0.3">
      <c r="A968" s="7"/>
      <c r="B968" s="8"/>
      <c r="C968" s="8"/>
      <c r="D968" s="48"/>
      <c r="E968" s="9"/>
      <c r="F968" s="9"/>
      <c r="G968" s="9"/>
      <c r="H968" s="10"/>
      <c r="I968" s="10"/>
      <c r="Y968" s="11"/>
      <c r="AO968" s="15"/>
      <c r="AP968" s="11"/>
    </row>
    <row r="969" spans="1:42" s="4" customFormat="1" x14ac:dyDescent="0.3">
      <c r="A969" s="7"/>
      <c r="B969" s="8"/>
      <c r="C969" s="8"/>
      <c r="D969" s="48"/>
      <c r="E969" s="9"/>
      <c r="F969" s="9"/>
      <c r="G969" s="9"/>
      <c r="H969" s="10"/>
      <c r="I969" s="10"/>
      <c r="Y969" s="11"/>
      <c r="AO969" s="15"/>
      <c r="AP969" s="11"/>
    </row>
    <row r="970" spans="1:42" s="4" customFormat="1" x14ac:dyDescent="0.3">
      <c r="A970" s="7"/>
      <c r="B970" s="8"/>
      <c r="C970" s="8"/>
      <c r="D970" s="48"/>
      <c r="E970" s="9"/>
      <c r="F970" s="9"/>
      <c r="G970" s="9"/>
      <c r="H970" s="10"/>
      <c r="I970" s="10"/>
      <c r="Y970" s="11"/>
      <c r="AO970" s="15"/>
      <c r="AP970" s="11"/>
    </row>
    <row r="971" spans="1:42" s="4" customFormat="1" x14ac:dyDescent="0.3">
      <c r="A971" s="7"/>
      <c r="B971" s="8"/>
      <c r="C971" s="8"/>
      <c r="D971" s="48"/>
      <c r="E971" s="9"/>
      <c r="F971" s="9"/>
      <c r="G971" s="9"/>
      <c r="H971" s="10"/>
      <c r="I971" s="10"/>
      <c r="Y971" s="11"/>
      <c r="AO971" s="15"/>
      <c r="AP971" s="11"/>
    </row>
    <row r="972" spans="1:42" s="4" customFormat="1" x14ac:dyDescent="0.3">
      <c r="A972" s="7"/>
      <c r="B972" s="8"/>
      <c r="C972" s="8"/>
      <c r="D972" s="48"/>
      <c r="E972" s="9"/>
      <c r="F972" s="9"/>
      <c r="G972" s="9"/>
      <c r="H972" s="10"/>
      <c r="I972" s="10"/>
      <c r="Y972" s="11"/>
      <c r="AO972" s="15"/>
      <c r="AP972" s="11"/>
    </row>
    <row r="973" spans="1:42" s="4" customFormat="1" x14ac:dyDescent="0.3">
      <c r="A973" s="7"/>
      <c r="B973" s="8"/>
      <c r="C973" s="8"/>
      <c r="D973" s="48"/>
      <c r="E973" s="9"/>
      <c r="F973" s="9"/>
      <c r="G973" s="9"/>
      <c r="H973" s="10"/>
      <c r="I973" s="10"/>
      <c r="Y973" s="11"/>
      <c r="AO973" s="15"/>
      <c r="AP973" s="11"/>
    </row>
    <row r="974" spans="1:42" s="4" customFormat="1" x14ac:dyDescent="0.3">
      <c r="A974" s="7"/>
      <c r="B974" s="8"/>
      <c r="C974" s="8"/>
      <c r="D974" s="48"/>
      <c r="E974" s="9"/>
      <c r="F974" s="9"/>
      <c r="G974" s="9"/>
      <c r="H974" s="10"/>
      <c r="I974" s="10"/>
      <c r="Y974" s="11"/>
      <c r="AO974" s="15"/>
      <c r="AP974" s="11"/>
    </row>
    <row r="975" spans="1:42" s="4" customFormat="1" x14ac:dyDescent="0.3">
      <c r="A975" s="7"/>
      <c r="B975" s="8"/>
      <c r="C975" s="8"/>
      <c r="D975" s="48"/>
      <c r="E975" s="9"/>
      <c r="F975" s="9"/>
      <c r="G975" s="9"/>
      <c r="H975" s="10"/>
      <c r="I975" s="10"/>
      <c r="Y975" s="11"/>
      <c r="AO975" s="15"/>
      <c r="AP975" s="11"/>
    </row>
    <row r="976" spans="1:42" s="4" customFormat="1" x14ac:dyDescent="0.3">
      <c r="A976" s="7"/>
      <c r="B976" s="8"/>
      <c r="C976" s="8"/>
      <c r="D976" s="48"/>
      <c r="E976" s="9"/>
      <c r="F976" s="9"/>
      <c r="G976" s="9"/>
      <c r="H976" s="10"/>
      <c r="I976" s="10"/>
      <c r="Y976" s="11"/>
      <c r="AO976" s="15"/>
      <c r="AP976" s="11"/>
    </row>
    <row r="977" spans="1:42" s="4" customFormat="1" x14ac:dyDescent="0.3">
      <c r="A977" s="7"/>
      <c r="B977" s="8"/>
      <c r="C977" s="8"/>
      <c r="D977" s="48"/>
      <c r="E977" s="9"/>
      <c r="F977" s="9"/>
      <c r="G977" s="9"/>
      <c r="H977" s="10"/>
      <c r="I977" s="10"/>
      <c r="Y977" s="11"/>
      <c r="AO977" s="15"/>
      <c r="AP977" s="11"/>
    </row>
    <row r="978" spans="1:42" s="4" customFormat="1" x14ac:dyDescent="0.3">
      <c r="A978" s="7"/>
      <c r="B978" s="8"/>
      <c r="C978" s="8"/>
      <c r="D978" s="48"/>
      <c r="E978" s="9"/>
      <c r="F978" s="9"/>
      <c r="G978" s="9"/>
      <c r="H978" s="10"/>
      <c r="I978" s="10"/>
      <c r="Y978" s="11"/>
      <c r="AO978" s="15"/>
      <c r="AP978" s="11"/>
    </row>
    <row r="979" spans="1:42" s="4" customFormat="1" x14ac:dyDescent="0.3">
      <c r="A979" s="7"/>
      <c r="B979" s="8"/>
      <c r="C979" s="8"/>
      <c r="D979" s="48"/>
      <c r="E979" s="9"/>
      <c r="F979" s="9"/>
      <c r="G979" s="9"/>
      <c r="H979" s="10"/>
      <c r="I979" s="10"/>
      <c r="Y979" s="11"/>
      <c r="AO979" s="15"/>
      <c r="AP979" s="11"/>
    </row>
    <row r="980" spans="1:42" s="4" customFormat="1" x14ac:dyDescent="0.3">
      <c r="A980" s="7"/>
      <c r="B980" s="8"/>
      <c r="C980" s="8"/>
      <c r="D980" s="48"/>
      <c r="E980" s="9"/>
      <c r="F980" s="9"/>
      <c r="G980" s="9"/>
      <c r="H980" s="10"/>
      <c r="I980" s="10"/>
      <c r="Y980" s="11"/>
      <c r="AO980" s="15"/>
      <c r="AP980" s="11"/>
    </row>
    <row r="981" spans="1:42" s="4" customFormat="1" x14ac:dyDescent="0.3">
      <c r="A981" s="7"/>
      <c r="B981" s="8"/>
      <c r="C981" s="8"/>
      <c r="D981" s="48"/>
      <c r="E981" s="9"/>
      <c r="F981" s="9"/>
      <c r="G981" s="9"/>
      <c r="H981" s="10"/>
      <c r="I981" s="10"/>
      <c r="Y981" s="11"/>
      <c r="AO981" s="15"/>
      <c r="AP981" s="11"/>
    </row>
    <row r="982" spans="1:42" s="4" customFormat="1" x14ac:dyDescent="0.3">
      <c r="A982" s="7"/>
      <c r="B982" s="8"/>
      <c r="C982" s="8"/>
      <c r="D982" s="48"/>
      <c r="E982" s="9"/>
      <c r="F982" s="9"/>
      <c r="G982" s="9"/>
      <c r="H982" s="10"/>
      <c r="I982" s="10"/>
      <c r="Y982" s="11"/>
      <c r="AO982" s="15"/>
      <c r="AP982" s="11"/>
    </row>
    <row r="983" spans="1:42" s="4" customFormat="1" x14ac:dyDescent="0.3">
      <c r="A983" s="7"/>
      <c r="B983" s="8"/>
      <c r="C983" s="8"/>
      <c r="D983" s="48"/>
      <c r="E983" s="9"/>
      <c r="F983" s="9"/>
      <c r="G983" s="9"/>
      <c r="H983" s="10"/>
      <c r="I983" s="10"/>
      <c r="Y983" s="11"/>
      <c r="AO983" s="15"/>
      <c r="AP983" s="11"/>
    </row>
    <row r="984" spans="1:42" s="4" customFormat="1" x14ac:dyDescent="0.3">
      <c r="A984" s="7"/>
      <c r="B984" s="8"/>
      <c r="C984" s="8"/>
      <c r="D984" s="48"/>
      <c r="E984" s="9"/>
      <c r="F984" s="9"/>
      <c r="G984" s="9"/>
      <c r="H984" s="10"/>
      <c r="I984" s="10"/>
      <c r="Y984" s="11"/>
      <c r="AO984" s="15"/>
      <c r="AP984" s="11"/>
    </row>
    <row r="985" spans="1:42" s="4" customFormat="1" x14ac:dyDescent="0.3">
      <c r="A985" s="7"/>
      <c r="B985" s="8"/>
      <c r="C985" s="8"/>
      <c r="D985" s="48"/>
      <c r="E985" s="9"/>
      <c r="F985" s="9"/>
      <c r="G985" s="9"/>
      <c r="H985" s="10"/>
      <c r="I985" s="10"/>
      <c r="Y985" s="11"/>
      <c r="AO985" s="15"/>
      <c r="AP985" s="11"/>
    </row>
    <row r="986" spans="1:42" s="4" customFormat="1" x14ac:dyDescent="0.3">
      <c r="A986" s="7"/>
      <c r="B986" s="8"/>
      <c r="C986" s="8"/>
      <c r="D986" s="48"/>
      <c r="E986" s="9"/>
      <c r="F986" s="9"/>
      <c r="G986" s="9"/>
      <c r="H986" s="10"/>
      <c r="I986" s="10"/>
      <c r="Y986" s="11"/>
      <c r="AO986" s="15"/>
      <c r="AP986" s="11"/>
    </row>
    <row r="987" spans="1:42" s="4" customFormat="1" x14ac:dyDescent="0.3">
      <c r="A987" s="7"/>
      <c r="B987" s="8"/>
      <c r="C987" s="8"/>
      <c r="D987" s="48"/>
      <c r="E987" s="9"/>
      <c r="F987" s="9"/>
      <c r="G987" s="9"/>
      <c r="H987" s="10"/>
      <c r="I987" s="10"/>
      <c r="Y987" s="11"/>
      <c r="AO987" s="15"/>
      <c r="AP987" s="11"/>
    </row>
    <row r="988" spans="1:42" s="4" customFormat="1" x14ac:dyDescent="0.3">
      <c r="A988" s="7"/>
      <c r="B988" s="8"/>
      <c r="C988" s="8"/>
      <c r="D988" s="48"/>
      <c r="E988" s="9"/>
      <c r="F988" s="9"/>
      <c r="G988" s="9"/>
      <c r="H988" s="10"/>
      <c r="I988" s="10"/>
      <c r="Y988" s="11"/>
      <c r="AO988" s="15"/>
      <c r="AP988" s="11"/>
    </row>
    <row r="989" spans="1:42" s="4" customFormat="1" x14ac:dyDescent="0.3">
      <c r="A989" s="7"/>
      <c r="B989" s="8"/>
      <c r="C989" s="8"/>
      <c r="D989" s="48"/>
      <c r="E989" s="9"/>
      <c r="F989" s="9"/>
      <c r="G989" s="9"/>
      <c r="H989" s="10"/>
      <c r="I989" s="10"/>
      <c r="Y989" s="11"/>
      <c r="AO989" s="15"/>
      <c r="AP989" s="11"/>
    </row>
    <row r="990" spans="1:42" s="4" customFormat="1" x14ac:dyDescent="0.3">
      <c r="A990" s="7"/>
      <c r="B990" s="8"/>
      <c r="C990" s="8"/>
      <c r="D990" s="48"/>
      <c r="E990" s="9"/>
      <c r="F990" s="9"/>
      <c r="G990" s="9"/>
      <c r="H990" s="10"/>
      <c r="I990" s="10"/>
      <c r="Y990" s="11"/>
      <c r="AO990" s="15"/>
      <c r="AP990" s="11"/>
    </row>
    <row r="991" spans="1:42" s="4" customFormat="1" x14ac:dyDescent="0.3">
      <c r="A991" s="7"/>
      <c r="B991" s="8"/>
      <c r="C991" s="8"/>
      <c r="D991" s="48"/>
      <c r="E991" s="9"/>
      <c r="F991" s="9"/>
      <c r="G991" s="9"/>
      <c r="H991" s="10"/>
      <c r="I991" s="10"/>
      <c r="Y991" s="11"/>
      <c r="AO991" s="15"/>
      <c r="AP991" s="11"/>
    </row>
    <row r="992" spans="1:42" s="4" customFormat="1" x14ac:dyDescent="0.3">
      <c r="A992" s="7"/>
      <c r="B992" s="8"/>
      <c r="C992" s="8"/>
      <c r="D992" s="48"/>
      <c r="E992" s="9"/>
      <c r="F992" s="9"/>
      <c r="G992" s="9"/>
      <c r="H992" s="10"/>
      <c r="I992" s="10"/>
      <c r="Y992" s="11"/>
      <c r="AO992" s="15"/>
      <c r="AP992" s="11"/>
    </row>
    <row r="993" spans="1:42" s="4" customFormat="1" x14ac:dyDescent="0.3">
      <c r="A993" s="7"/>
      <c r="B993" s="8"/>
      <c r="C993" s="8"/>
      <c r="D993" s="48"/>
      <c r="E993" s="9"/>
      <c r="F993" s="9"/>
      <c r="G993" s="9"/>
      <c r="H993" s="10"/>
      <c r="I993" s="10"/>
      <c r="Y993" s="11"/>
      <c r="AO993" s="15"/>
      <c r="AP993" s="11"/>
    </row>
    <row r="994" spans="1:42" s="4" customFormat="1" x14ac:dyDescent="0.3">
      <c r="A994" s="7"/>
      <c r="B994" s="8"/>
      <c r="C994" s="8"/>
      <c r="D994" s="48"/>
      <c r="E994" s="9"/>
      <c r="F994" s="9"/>
      <c r="G994" s="9"/>
      <c r="H994" s="10"/>
      <c r="I994" s="10"/>
      <c r="Y994" s="11"/>
      <c r="AO994" s="15"/>
      <c r="AP994" s="11"/>
    </row>
    <row r="995" spans="1:42" s="4" customFormat="1" x14ac:dyDescent="0.3">
      <c r="A995" s="7"/>
      <c r="B995" s="8"/>
      <c r="C995" s="8"/>
      <c r="D995" s="48"/>
      <c r="E995" s="9"/>
      <c r="F995" s="9"/>
      <c r="G995" s="9"/>
      <c r="H995" s="10"/>
      <c r="I995" s="10"/>
      <c r="Y995" s="11"/>
      <c r="AO995" s="15"/>
      <c r="AP995" s="11"/>
    </row>
    <row r="996" spans="1:42" s="4" customFormat="1" x14ac:dyDescent="0.3">
      <c r="A996" s="7"/>
      <c r="B996" s="8"/>
      <c r="C996" s="8"/>
      <c r="D996" s="48"/>
      <c r="E996" s="9"/>
      <c r="F996" s="9"/>
      <c r="G996" s="9"/>
      <c r="H996" s="10"/>
      <c r="I996" s="10"/>
      <c r="Y996" s="11"/>
      <c r="AO996" s="15"/>
      <c r="AP996" s="11"/>
    </row>
    <row r="997" spans="1:42" s="4" customFormat="1" x14ac:dyDescent="0.3">
      <c r="A997" s="7"/>
      <c r="B997" s="8"/>
      <c r="C997" s="8"/>
      <c r="D997" s="48"/>
      <c r="E997" s="9"/>
      <c r="F997" s="9"/>
      <c r="G997" s="9"/>
      <c r="H997" s="10"/>
      <c r="I997" s="10"/>
      <c r="Y997" s="11"/>
      <c r="AO997" s="15"/>
      <c r="AP997" s="11"/>
    </row>
    <row r="998" spans="1:42" s="4" customFormat="1" x14ac:dyDescent="0.3">
      <c r="A998" s="7"/>
      <c r="B998" s="8"/>
      <c r="C998" s="8"/>
      <c r="D998" s="48"/>
      <c r="E998" s="9"/>
      <c r="F998" s="9"/>
      <c r="G998" s="9"/>
      <c r="H998" s="10"/>
      <c r="I998" s="10"/>
      <c r="Y998" s="11"/>
      <c r="AO998" s="15"/>
      <c r="AP998" s="11"/>
    </row>
    <row r="999" spans="1:42" s="4" customFormat="1" x14ac:dyDescent="0.3">
      <c r="A999" s="7"/>
      <c r="B999" s="8"/>
      <c r="C999" s="8"/>
      <c r="D999" s="48"/>
      <c r="E999" s="9"/>
      <c r="F999" s="9"/>
      <c r="G999" s="9"/>
      <c r="H999" s="10"/>
      <c r="I999" s="10"/>
      <c r="Y999" s="11"/>
      <c r="AO999" s="15"/>
      <c r="AP999" s="11"/>
    </row>
    <row r="1000" spans="1:42" s="4" customFormat="1" x14ac:dyDescent="0.3">
      <c r="A1000" s="7"/>
      <c r="B1000" s="8"/>
      <c r="C1000" s="8"/>
      <c r="D1000" s="48"/>
      <c r="E1000" s="9"/>
      <c r="F1000" s="9"/>
      <c r="G1000" s="9"/>
      <c r="H1000" s="10"/>
      <c r="I1000" s="10"/>
      <c r="Y1000" s="11"/>
      <c r="AO1000" s="15"/>
      <c r="AP1000" s="11"/>
    </row>
    <row r="1001" spans="1:42" s="4" customFormat="1" x14ac:dyDescent="0.3">
      <c r="A1001" s="7"/>
      <c r="B1001" s="8"/>
      <c r="C1001" s="8"/>
      <c r="D1001" s="48"/>
      <c r="E1001" s="9"/>
      <c r="F1001" s="9"/>
      <c r="G1001" s="9"/>
      <c r="H1001" s="10"/>
      <c r="I1001" s="10"/>
      <c r="Y1001" s="11"/>
      <c r="AO1001" s="15"/>
      <c r="AP1001" s="11"/>
    </row>
    <row r="1002" spans="1:42" s="4" customFormat="1" x14ac:dyDescent="0.3">
      <c r="A1002" s="7"/>
      <c r="B1002" s="8"/>
      <c r="C1002" s="8"/>
      <c r="D1002" s="48"/>
      <c r="E1002" s="9"/>
      <c r="F1002" s="9"/>
      <c r="G1002" s="9"/>
      <c r="H1002" s="10"/>
      <c r="I1002" s="10"/>
      <c r="Y1002" s="11"/>
      <c r="AO1002" s="15"/>
      <c r="AP1002" s="11"/>
    </row>
    <row r="1003" spans="1:42" s="4" customFormat="1" x14ac:dyDescent="0.3">
      <c r="A1003" s="7"/>
      <c r="B1003" s="8"/>
      <c r="C1003" s="8"/>
      <c r="D1003" s="48"/>
      <c r="E1003" s="9"/>
      <c r="F1003" s="9"/>
      <c r="G1003" s="9"/>
      <c r="H1003" s="10"/>
      <c r="I1003" s="10"/>
      <c r="Y1003" s="11"/>
      <c r="AO1003" s="15"/>
      <c r="AP1003" s="11"/>
    </row>
    <row r="1004" spans="1:42" s="4" customFormat="1" x14ac:dyDescent="0.3">
      <c r="A1004" s="7"/>
      <c r="B1004" s="8"/>
      <c r="C1004" s="8"/>
      <c r="D1004" s="48"/>
      <c r="E1004" s="9"/>
      <c r="F1004" s="9"/>
      <c r="G1004" s="9"/>
      <c r="H1004" s="10"/>
      <c r="I1004" s="10"/>
      <c r="Y1004" s="11"/>
      <c r="AO1004" s="15"/>
      <c r="AP1004" s="11"/>
    </row>
    <row r="1005" spans="1:42" s="4" customFormat="1" x14ac:dyDescent="0.3">
      <c r="A1005" s="7"/>
      <c r="B1005" s="8"/>
      <c r="C1005" s="8"/>
      <c r="D1005" s="48"/>
      <c r="E1005" s="9"/>
      <c r="F1005" s="9"/>
      <c r="G1005" s="9"/>
      <c r="H1005" s="10"/>
      <c r="I1005" s="10"/>
      <c r="Y1005" s="11"/>
      <c r="AO1005" s="15"/>
      <c r="AP1005" s="11"/>
    </row>
    <row r="1006" spans="1:42" s="4" customFormat="1" x14ac:dyDescent="0.3">
      <c r="A1006" s="7"/>
      <c r="B1006" s="8"/>
      <c r="C1006" s="8"/>
      <c r="D1006" s="48"/>
      <c r="E1006" s="9"/>
      <c r="F1006" s="9"/>
      <c r="G1006" s="9"/>
      <c r="H1006" s="10"/>
      <c r="I1006" s="10"/>
      <c r="Y1006" s="11"/>
      <c r="AO1006" s="15"/>
      <c r="AP1006" s="11"/>
    </row>
    <row r="1007" spans="1:42" s="4" customFormat="1" x14ac:dyDescent="0.3">
      <c r="A1007" s="7"/>
      <c r="B1007" s="8"/>
      <c r="C1007" s="8"/>
      <c r="D1007" s="48"/>
      <c r="E1007" s="9"/>
      <c r="F1007" s="9"/>
      <c r="G1007" s="9"/>
      <c r="H1007" s="10"/>
      <c r="I1007" s="10"/>
      <c r="Y1007" s="11"/>
      <c r="AO1007" s="15"/>
      <c r="AP1007" s="11"/>
    </row>
    <row r="1008" spans="1:42" s="4" customFormat="1" x14ac:dyDescent="0.3">
      <c r="A1008" s="7"/>
      <c r="B1008" s="8"/>
      <c r="C1008" s="8"/>
      <c r="D1008" s="48"/>
      <c r="E1008" s="9"/>
      <c r="F1008" s="9"/>
      <c r="G1008" s="9"/>
      <c r="H1008" s="10"/>
      <c r="I1008" s="10"/>
      <c r="Y1008" s="11"/>
      <c r="AO1008" s="15"/>
      <c r="AP1008" s="11"/>
    </row>
    <row r="1009" spans="1:42" s="4" customFormat="1" x14ac:dyDescent="0.3">
      <c r="A1009" s="7"/>
      <c r="B1009" s="8"/>
      <c r="C1009" s="8"/>
      <c r="D1009" s="48"/>
      <c r="E1009" s="9"/>
      <c r="F1009" s="9"/>
      <c r="G1009" s="9"/>
      <c r="H1009" s="10"/>
      <c r="I1009" s="10"/>
      <c r="Y1009" s="11"/>
      <c r="AO1009" s="15"/>
      <c r="AP1009" s="11"/>
    </row>
    <row r="1010" spans="1:42" s="4" customFormat="1" x14ac:dyDescent="0.3">
      <c r="A1010" s="7"/>
      <c r="B1010" s="8"/>
      <c r="C1010" s="8"/>
      <c r="D1010" s="48"/>
      <c r="E1010" s="9"/>
      <c r="F1010" s="9"/>
      <c r="G1010" s="9"/>
      <c r="H1010" s="10"/>
      <c r="I1010" s="10"/>
      <c r="Y1010" s="11"/>
      <c r="AO1010" s="15"/>
      <c r="AP1010" s="11"/>
    </row>
    <row r="1011" spans="1:42" s="4" customFormat="1" x14ac:dyDescent="0.3">
      <c r="A1011" s="7"/>
      <c r="B1011" s="8"/>
      <c r="C1011" s="8"/>
      <c r="D1011" s="48"/>
      <c r="E1011" s="9"/>
      <c r="F1011" s="9"/>
      <c r="G1011" s="9"/>
      <c r="H1011" s="10"/>
      <c r="I1011" s="10"/>
      <c r="Y1011" s="11"/>
      <c r="AO1011" s="15"/>
      <c r="AP1011" s="11"/>
    </row>
    <row r="1012" spans="1:42" s="4" customFormat="1" x14ac:dyDescent="0.3">
      <c r="A1012" s="7"/>
      <c r="B1012" s="8"/>
      <c r="C1012" s="8"/>
      <c r="D1012" s="48"/>
      <c r="E1012" s="9"/>
      <c r="F1012" s="9"/>
      <c r="G1012" s="9"/>
      <c r="H1012" s="10"/>
      <c r="I1012" s="10"/>
      <c r="Y1012" s="11"/>
      <c r="AO1012" s="15"/>
      <c r="AP1012" s="11"/>
    </row>
    <row r="1013" spans="1:42" s="4" customFormat="1" x14ac:dyDescent="0.3">
      <c r="A1013" s="7"/>
      <c r="B1013" s="8"/>
      <c r="C1013" s="8"/>
      <c r="D1013" s="48"/>
      <c r="E1013" s="9"/>
      <c r="F1013" s="9"/>
      <c r="G1013" s="9"/>
      <c r="H1013" s="10"/>
      <c r="I1013" s="10"/>
      <c r="Y1013" s="11"/>
      <c r="AO1013" s="15"/>
      <c r="AP1013" s="11"/>
    </row>
    <row r="1014" spans="1:42" s="4" customFormat="1" x14ac:dyDescent="0.3">
      <c r="A1014" s="7"/>
      <c r="B1014" s="8"/>
      <c r="C1014" s="8"/>
      <c r="D1014" s="48"/>
      <c r="E1014" s="9"/>
      <c r="F1014" s="9"/>
      <c r="G1014" s="9"/>
      <c r="H1014" s="10"/>
      <c r="I1014" s="10"/>
      <c r="Y1014" s="11"/>
      <c r="AO1014" s="15"/>
      <c r="AP1014" s="11"/>
    </row>
    <row r="1015" spans="1:42" s="4" customFormat="1" x14ac:dyDescent="0.3">
      <c r="A1015" s="7"/>
      <c r="B1015" s="8"/>
      <c r="C1015" s="8"/>
      <c r="D1015" s="48"/>
      <c r="E1015" s="9"/>
      <c r="F1015" s="9"/>
      <c r="G1015" s="9"/>
      <c r="H1015" s="10"/>
      <c r="I1015" s="10"/>
      <c r="Y1015" s="11"/>
      <c r="AO1015" s="15"/>
      <c r="AP1015" s="11"/>
    </row>
    <row r="1016" spans="1:42" s="4" customFormat="1" x14ac:dyDescent="0.3">
      <c r="A1016" s="7"/>
      <c r="B1016" s="8"/>
      <c r="C1016" s="8"/>
      <c r="D1016" s="48"/>
      <c r="E1016" s="9"/>
      <c r="F1016" s="9"/>
      <c r="G1016" s="9"/>
      <c r="H1016" s="10"/>
      <c r="I1016" s="10"/>
      <c r="Y1016" s="11"/>
      <c r="AO1016" s="15"/>
      <c r="AP1016" s="11"/>
    </row>
    <row r="1017" spans="1:42" s="4" customFormat="1" x14ac:dyDescent="0.3">
      <c r="A1017" s="7"/>
      <c r="B1017" s="8"/>
      <c r="C1017" s="8"/>
      <c r="D1017" s="48"/>
      <c r="E1017" s="9"/>
      <c r="F1017" s="9"/>
      <c r="G1017" s="9"/>
      <c r="H1017" s="10"/>
      <c r="I1017" s="10"/>
      <c r="Y1017" s="11"/>
      <c r="AO1017" s="15"/>
      <c r="AP1017" s="11"/>
    </row>
    <row r="1018" spans="1:42" s="4" customFormat="1" x14ac:dyDescent="0.3">
      <c r="A1018" s="7"/>
      <c r="B1018" s="8"/>
      <c r="C1018" s="8"/>
      <c r="D1018" s="48"/>
      <c r="E1018" s="9"/>
      <c r="F1018" s="9"/>
      <c r="G1018" s="9"/>
      <c r="H1018" s="10"/>
      <c r="I1018" s="10"/>
      <c r="Y1018" s="11"/>
      <c r="AO1018" s="15"/>
      <c r="AP1018" s="11"/>
    </row>
    <row r="1019" spans="1:42" s="4" customFormat="1" x14ac:dyDescent="0.3">
      <c r="A1019" s="7"/>
      <c r="B1019" s="8"/>
      <c r="C1019" s="8"/>
      <c r="D1019" s="48"/>
      <c r="E1019" s="9"/>
      <c r="F1019" s="9"/>
      <c r="G1019" s="9"/>
      <c r="H1019" s="10"/>
      <c r="I1019" s="10"/>
      <c r="Y1019" s="11"/>
      <c r="AO1019" s="15"/>
      <c r="AP1019" s="11"/>
    </row>
    <row r="1020" spans="1:42" s="4" customFormat="1" x14ac:dyDescent="0.3">
      <c r="A1020" s="7"/>
      <c r="B1020" s="8"/>
      <c r="C1020" s="8"/>
      <c r="D1020" s="48"/>
      <c r="E1020" s="9"/>
      <c r="F1020" s="9"/>
      <c r="G1020" s="9"/>
      <c r="H1020" s="10"/>
      <c r="I1020" s="10"/>
      <c r="Y1020" s="11"/>
      <c r="AO1020" s="15"/>
      <c r="AP1020" s="11"/>
    </row>
    <row r="1021" spans="1:42" s="4" customFormat="1" x14ac:dyDescent="0.3">
      <c r="A1021" s="7"/>
      <c r="B1021" s="8"/>
      <c r="C1021" s="8"/>
      <c r="D1021" s="48"/>
      <c r="E1021" s="9"/>
      <c r="F1021" s="9"/>
      <c r="G1021" s="9"/>
      <c r="H1021" s="10"/>
      <c r="I1021" s="10"/>
      <c r="Y1021" s="11"/>
      <c r="AO1021" s="15"/>
      <c r="AP1021" s="11"/>
    </row>
    <row r="1022" spans="1:42" s="4" customFormat="1" x14ac:dyDescent="0.3">
      <c r="A1022" s="7"/>
      <c r="B1022" s="8"/>
      <c r="C1022" s="8"/>
      <c r="D1022" s="48"/>
      <c r="E1022" s="9"/>
      <c r="F1022" s="9"/>
      <c r="G1022" s="9"/>
      <c r="H1022" s="10"/>
      <c r="I1022" s="10"/>
      <c r="Y1022" s="11"/>
      <c r="AO1022" s="15"/>
      <c r="AP1022" s="11"/>
    </row>
    <row r="1023" spans="1:42" s="4" customFormat="1" x14ac:dyDescent="0.3">
      <c r="A1023" s="7"/>
      <c r="B1023" s="8"/>
      <c r="C1023" s="8"/>
      <c r="D1023" s="48"/>
      <c r="E1023" s="9"/>
      <c r="F1023" s="9"/>
      <c r="G1023" s="9"/>
      <c r="H1023" s="10"/>
      <c r="I1023" s="10"/>
      <c r="Y1023" s="11"/>
      <c r="AO1023" s="15"/>
      <c r="AP1023" s="11"/>
    </row>
    <row r="1024" spans="1:42" s="4" customFormat="1" x14ac:dyDescent="0.3">
      <c r="A1024" s="7"/>
      <c r="B1024" s="8"/>
      <c r="C1024" s="8"/>
      <c r="D1024" s="48"/>
      <c r="E1024" s="9"/>
      <c r="F1024" s="9"/>
      <c r="G1024" s="9"/>
      <c r="H1024" s="10"/>
      <c r="I1024" s="10"/>
      <c r="Y1024" s="11"/>
      <c r="AO1024" s="15"/>
      <c r="AP1024" s="11"/>
    </row>
    <row r="1025" spans="1:42" s="4" customFormat="1" x14ac:dyDescent="0.3">
      <c r="A1025" s="7"/>
      <c r="B1025" s="8"/>
      <c r="C1025" s="8"/>
      <c r="D1025" s="48"/>
      <c r="E1025" s="9"/>
      <c r="F1025" s="9"/>
      <c r="G1025" s="9"/>
      <c r="H1025" s="10"/>
      <c r="I1025" s="10"/>
      <c r="Y1025" s="11"/>
      <c r="AO1025" s="15"/>
      <c r="AP1025" s="11"/>
    </row>
    <row r="1026" spans="1:42" s="4" customFormat="1" x14ac:dyDescent="0.3">
      <c r="A1026" s="7"/>
      <c r="B1026" s="8"/>
      <c r="C1026" s="8"/>
      <c r="D1026" s="48"/>
      <c r="E1026" s="9"/>
      <c r="F1026" s="9"/>
      <c r="G1026" s="9"/>
      <c r="H1026" s="10"/>
      <c r="I1026" s="10"/>
      <c r="Y1026" s="11"/>
      <c r="AO1026" s="15"/>
      <c r="AP1026" s="11"/>
    </row>
    <row r="1027" spans="1:42" s="4" customFormat="1" x14ac:dyDescent="0.3">
      <c r="A1027" s="7"/>
      <c r="B1027" s="8"/>
      <c r="C1027" s="8"/>
      <c r="D1027" s="48"/>
      <c r="E1027" s="9"/>
      <c r="F1027" s="9"/>
      <c r="G1027" s="9"/>
      <c r="H1027" s="10"/>
      <c r="I1027" s="10"/>
      <c r="Y1027" s="11"/>
      <c r="AO1027" s="15"/>
      <c r="AP1027" s="11"/>
    </row>
    <row r="1028" spans="1:42" s="4" customFormat="1" x14ac:dyDescent="0.3">
      <c r="A1028" s="7"/>
      <c r="B1028" s="8"/>
      <c r="C1028" s="8"/>
      <c r="D1028" s="48"/>
      <c r="E1028" s="9"/>
      <c r="F1028" s="9"/>
      <c r="G1028" s="9"/>
      <c r="H1028" s="10"/>
      <c r="I1028" s="10"/>
      <c r="Y1028" s="11"/>
      <c r="AO1028" s="15"/>
      <c r="AP1028" s="11"/>
    </row>
    <row r="1029" spans="1:42" s="4" customFormat="1" x14ac:dyDescent="0.3">
      <c r="A1029" s="7"/>
      <c r="B1029" s="8"/>
      <c r="C1029" s="8"/>
      <c r="D1029" s="48"/>
      <c r="E1029" s="9"/>
      <c r="F1029" s="9"/>
      <c r="G1029" s="9"/>
      <c r="H1029" s="10"/>
      <c r="I1029" s="10"/>
      <c r="Y1029" s="11"/>
      <c r="AO1029" s="15"/>
      <c r="AP1029" s="11"/>
    </row>
    <row r="1030" spans="1:42" s="4" customFormat="1" x14ac:dyDescent="0.3">
      <c r="A1030" s="7"/>
      <c r="B1030" s="8"/>
      <c r="C1030" s="8"/>
      <c r="D1030" s="48"/>
      <c r="E1030" s="9"/>
      <c r="F1030" s="9"/>
      <c r="G1030" s="9"/>
      <c r="H1030" s="10"/>
      <c r="I1030" s="10"/>
      <c r="Y1030" s="11"/>
      <c r="AO1030" s="15"/>
      <c r="AP1030" s="11"/>
    </row>
    <row r="1031" spans="1:42" s="4" customFormat="1" x14ac:dyDescent="0.3">
      <c r="A1031" s="7"/>
      <c r="B1031" s="8"/>
      <c r="C1031" s="8"/>
      <c r="D1031" s="48"/>
      <c r="E1031" s="9"/>
      <c r="F1031" s="9"/>
      <c r="G1031" s="9"/>
      <c r="H1031" s="10"/>
      <c r="I1031" s="10"/>
      <c r="Y1031" s="11"/>
      <c r="AO1031" s="15"/>
      <c r="AP1031" s="11"/>
    </row>
    <row r="1032" spans="1:42" s="4" customFormat="1" x14ac:dyDescent="0.3">
      <c r="A1032" s="7"/>
      <c r="B1032" s="8"/>
      <c r="C1032" s="8"/>
      <c r="D1032" s="48"/>
      <c r="E1032" s="9"/>
      <c r="F1032" s="9"/>
      <c r="G1032" s="9"/>
      <c r="H1032" s="10"/>
      <c r="I1032" s="10"/>
      <c r="Y1032" s="11"/>
      <c r="AO1032" s="15"/>
      <c r="AP1032" s="11"/>
    </row>
    <row r="1033" spans="1:42" s="4" customFormat="1" x14ac:dyDescent="0.3">
      <c r="A1033" s="7"/>
      <c r="B1033" s="8"/>
      <c r="C1033" s="8"/>
      <c r="D1033" s="48"/>
      <c r="E1033" s="9"/>
      <c r="F1033" s="9"/>
      <c r="G1033" s="9"/>
      <c r="H1033" s="10"/>
      <c r="I1033" s="10"/>
      <c r="Y1033" s="11"/>
      <c r="AO1033" s="15"/>
      <c r="AP1033" s="11"/>
    </row>
    <row r="1034" spans="1:42" s="4" customFormat="1" x14ac:dyDescent="0.3">
      <c r="A1034" s="7"/>
      <c r="B1034" s="8"/>
      <c r="C1034" s="8"/>
      <c r="D1034" s="48"/>
      <c r="E1034" s="9"/>
      <c r="F1034" s="9"/>
      <c r="G1034" s="9"/>
      <c r="H1034" s="10"/>
      <c r="I1034" s="10"/>
      <c r="Y1034" s="11"/>
      <c r="AO1034" s="15"/>
      <c r="AP1034" s="11"/>
    </row>
    <row r="1035" spans="1:42" s="4" customFormat="1" x14ac:dyDescent="0.3">
      <c r="A1035" s="7"/>
      <c r="B1035" s="8"/>
      <c r="C1035" s="8"/>
      <c r="D1035" s="48"/>
      <c r="E1035" s="9"/>
      <c r="F1035" s="9"/>
      <c r="G1035" s="9"/>
      <c r="H1035" s="10"/>
      <c r="I1035" s="10"/>
      <c r="Y1035" s="11"/>
      <c r="AO1035" s="15"/>
      <c r="AP1035" s="11"/>
    </row>
    <row r="1036" spans="1:42" s="4" customFormat="1" x14ac:dyDescent="0.3">
      <c r="A1036" s="7"/>
      <c r="B1036" s="8"/>
      <c r="C1036" s="8"/>
      <c r="D1036" s="48"/>
      <c r="E1036" s="9"/>
      <c r="F1036" s="9"/>
      <c r="G1036" s="9"/>
      <c r="H1036" s="10"/>
      <c r="I1036" s="10"/>
      <c r="Y1036" s="11"/>
      <c r="AO1036" s="15"/>
      <c r="AP1036" s="11"/>
    </row>
    <row r="1037" spans="1:42" s="4" customFormat="1" x14ac:dyDescent="0.3">
      <c r="A1037" s="7"/>
      <c r="B1037" s="8"/>
      <c r="C1037" s="8"/>
      <c r="D1037" s="48"/>
      <c r="E1037" s="9"/>
      <c r="F1037" s="9"/>
      <c r="G1037" s="9"/>
      <c r="H1037" s="10"/>
      <c r="I1037" s="10"/>
      <c r="Y1037" s="11"/>
      <c r="AO1037" s="15"/>
      <c r="AP1037" s="11"/>
    </row>
    <row r="1038" spans="1:42" s="4" customFormat="1" x14ac:dyDescent="0.3">
      <c r="A1038" s="7"/>
      <c r="B1038" s="8"/>
      <c r="C1038" s="8"/>
      <c r="D1038" s="48"/>
      <c r="E1038" s="9"/>
      <c r="F1038" s="9"/>
      <c r="G1038" s="9"/>
      <c r="H1038" s="10"/>
      <c r="I1038" s="10"/>
      <c r="Y1038" s="11"/>
      <c r="AO1038" s="15"/>
      <c r="AP1038" s="11"/>
    </row>
    <row r="1039" spans="1:42" s="4" customFormat="1" x14ac:dyDescent="0.3">
      <c r="A1039" s="7"/>
      <c r="B1039" s="8"/>
      <c r="C1039" s="8"/>
      <c r="D1039" s="48"/>
      <c r="E1039" s="9"/>
      <c r="F1039" s="9"/>
      <c r="G1039" s="9"/>
      <c r="H1039" s="10"/>
      <c r="I1039" s="10"/>
      <c r="Y1039" s="11"/>
      <c r="AO1039" s="15"/>
      <c r="AP1039" s="11"/>
    </row>
    <row r="1040" spans="1:42" s="4" customFormat="1" x14ac:dyDescent="0.3">
      <c r="A1040" s="7"/>
      <c r="B1040" s="8"/>
      <c r="C1040" s="8"/>
      <c r="D1040" s="48"/>
      <c r="E1040" s="9"/>
      <c r="F1040" s="9"/>
      <c r="G1040" s="9"/>
      <c r="H1040" s="10"/>
      <c r="I1040" s="10"/>
      <c r="Y1040" s="11"/>
      <c r="AO1040" s="15"/>
      <c r="AP1040" s="11"/>
    </row>
    <row r="1041" spans="1:42" s="4" customFormat="1" x14ac:dyDescent="0.3">
      <c r="A1041" s="7"/>
      <c r="B1041" s="8"/>
      <c r="C1041" s="8"/>
      <c r="D1041" s="48"/>
      <c r="E1041" s="9"/>
      <c r="F1041" s="9"/>
      <c r="G1041" s="9"/>
      <c r="H1041" s="10"/>
      <c r="I1041" s="10"/>
      <c r="Y1041" s="11"/>
      <c r="AO1041" s="15"/>
      <c r="AP1041" s="11"/>
    </row>
    <row r="1042" spans="1:42" s="4" customFormat="1" x14ac:dyDescent="0.3">
      <c r="A1042" s="7"/>
      <c r="B1042" s="8"/>
      <c r="C1042" s="8"/>
      <c r="D1042" s="48"/>
      <c r="E1042" s="9"/>
      <c r="F1042" s="9"/>
      <c r="G1042" s="9"/>
      <c r="H1042" s="10"/>
      <c r="I1042" s="10"/>
      <c r="Y1042" s="11"/>
      <c r="AO1042" s="15"/>
      <c r="AP1042" s="11"/>
    </row>
    <row r="1043" spans="1:42" s="4" customFormat="1" x14ac:dyDescent="0.3">
      <c r="A1043" s="7"/>
      <c r="B1043" s="8"/>
      <c r="C1043" s="8"/>
      <c r="D1043" s="48"/>
      <c r="E1043" s="9"/>
      <c r="F1043" s="9"/>
      <c r="G1043" s="9"/>
      <c r="H1043" s="10"/>
      <c r="I1043" s="10"/>
      <c r="Y1043" s="11"/>
      <c r="AO1043" s="15"/>
      <c r="AP1043" s="11"/>
    </row>
    <row r="1044" spans="1:42" s="4" customFormat="1" x14ac:dyDescent="0.3">
      <c r="A1044" s="7"/>
      <c r="B1044" s="8"/>
      <c r="C1044" s="8"/>
      <c r="D1044" s="48"/>
      <c r="E1044" s="9"/>
      <c r="F1044" s="9"/>
      <c r="G1044" s="9"/>
      <c r="H1044" s="10"/>
      <c r="I1044" s="10"/>
      <c r="Y1044" s="11"/>
      <c r="AO1044" s="15"/>
      <c r="AP1044" s="11"/>
    </row>
    <row r="1045" spans="1:42" s="4" customFormat="1" x14ac:dyDescent="0.3">
      <c r="A1045" s="7"/>
      <c r="B1045" s="8"/>
      <c r="C1045" s="8"/>
      <c r="D1045" s="48"/>
      <c r="E1045" s="9"/>
      <c r="F1045" s="9"/>
      <c r="G1045" s="9"/>
      <c r="H1045" s="10"/>
      <c r="I1045" s="10"/>
      <c r="Y1045" s="11"/>
      <c r="AO1045" s="15"/>
      <c r="AP1045" s="11"/>
    </row>
    <row r="1046" spans="1:42" s="4" customFormat="1" x14ac:dyDescent="0.3">
      <c r="A1046" s="7"/>
      <c r="B1046" s="8"/>
      <c r="C1046" s="8"/>
      <c r="D1046" s="48"/>
      <c r="E1046" s="9"/>
      <c r="F1046" s="9"/>
      <c r="G1046" s="9"/>
      <c r="H1046" s="10"/>
      <c r="I1046" s="10"/>
      <c r="Y1046" s="11"/>
      <c r="AO1046" s="15"/>
      <c r="AP1046" s="11"/>
    </row>
    <row r="1047" spans="1:42" s="4" customFormat="1" x14ac:dyDescent="0.3">
      <c r="A1047" s="7"/>
      <c r="B1047" s="8"/>
      <c r="C1047" s="8"/>
      <c r="D1047" s="48"/>
      <c r="E1047" s="9"/>
      <c r="F1047" s="9"/>
      <c r="G1047" s="9"/>
      <c r="H1047" s="10"/>
      <c r="I1047" s="10"/>
      <c r="Y1047" s="11"/>
      <c r="AO1047" s="15"/>
      <c r="AP1047" s="11"/>
    </row>
    <row r="1048" spans="1:42" s="4" customFormat="1" x14ac:dyDescent="0.3">
      <c r="A1048" s="7"/>
      <c r="B1048" s="8"/>
      <c r="C1048" s="8"/>
      <c r="D1048" s="48"/>
      <c r="E1048" s="9"/>
      <c r="F1048" s="9"/>
      <c r="G1048" s="9"/>
      <c r="H1048" s="10"/>
      <c r="I1048" s="10"/>
      <c r="Y1048" s="11"/>
      <c r="AO1048" s="15"/>
      <c r="AP1048" s="11"/>
    </row>
    <row r="1049" spans="1:42" s="4" customFormat="1" x14ac:dyDescent="0.3">
      <c r="A1049" s="7"/>
      <c r="B1049" s="8"/>
      <c r="C1049" s="8"/>
      <c r="D1049" s="48"/>
      <c r="E1049" s="9"/>
      <c r="F1049" s="9"/>
      <c r="G1049" s="9"/>
      <c r="H1049" s="10"/>
      <c r="I1049" s="10"/>
      <c r="Y1049" s="11"/>
      <c r="AO1049" s="15"/>
      <c r="AP1049" s="11"/>
    </row>
    <row r="1050" spans="1:42" s="4" customFormat="1" x14ac:dyDescent="0.3">
      <c r="A1050" s="7"/>
      <c r="B1050" s="8"/>
      <c r="C1050" s="8"/>
      <c r="D1050" s="48"/>
      <c r="E1050" s="9"/>
      <c r="F1050" s="9"/>
      <c r="G1050" s="9"/>
      <c r="H1050" s="10"/>
      <c r="I1050" s="10"/>
      <c r="Y1050" s="11"/>
      <c r="AO1050" s="15"/>
      <c r="AP1050" s="11"/>
    </row>
    <row r="1051" spans="1:42" s="4" customFormat="1" x14ac:dyDescent="0.3">
      <c r="A1051" s="7"/>
      <c r="B1051" s="8"/>
      <c r="C1051" s="8"/>
      <c r="D1051" s="48"/>
      <c r="E1051" s="9"/>
      <c r="F1051" s="9"/>
      <c r="G1051" s="9"/>
      <c r="H1051" s="10"/>
      <c r="I1051" s="10"/>
      <c r="Y1051" s="11"/>
      <c r="AO1051" s="15"/>
      <c r="AP1051" s="11"/>
    </row>
    <row r="1052" spans="1:42" s="4" customFormat="1" x14ac:dyDescent="0.3">
      <c r="A1052" s="7"/>
      <c r="B1052" s="8"/>
      <c r="C1052" s="8"/>
      <c r="D1052" s="48"/>
      <c r="E1052" s="9"/>
      <c r="F1052" s="9"/>
      <c r="G1052" s="9"/>
      <c r="H1052" s="10"/>
      <c r="I1052" s="10"/>
      <c r="Y1052" s="11"/>
      <c r="AO1052" s="15"/>
      <c r="AP1052" s="11"/>
    </row>
    <row r="1053" spans="1:42" s="4" customFormat="1" x14ac:dyDescent="0.3">
      <c r="A1053" s="7"/>
      <c r="B1053" s="8"/>
      <c r="C1053" s="8"/>
      <c r="D1053" s="48"/>
      <c r="E1053" s="9"/>
      <c r="F1053" s="9"/>
      <c r="G1053" s="9"/>
      <c r="H1053" s="10"/>
      <c r="I1053" s="10"/>
      <c r="Y1053" s="11"/>
      <c r="AO1053" s="15"/>
      <c r="AP1053" s="11"/>
    </row>
    <row r="1054" spans="1:42" s="4" customFormat="1" x14ac:dyDescent="0.3">
      <c r="A1054" s="7"/>
      <c r="B1054" s="8"/>
      <c r="C1054" s="8"/>
      <c r="D1054" s="48"/>
      <c r="E1054" s="9"/>
      <c r="F1054" s="9"/>
      <c r="G1054" s="9"/>
      <c r="H1054" s="10"/>
      <c r="I1054" s="10"/>
      <c r="Y1054" s="11"/>
      <c r="AO1054" s="15"/>
      <c r="AP1054" s="11"/>
    </row>
    <row r="1055" spans="1:42" s="4" customFormat="1" x14ac:dyDescent="0.3">
      <c r="A1055" s="7"/>
      <c r="B1055" s="8"/>
      <c r="C1055" s="8"/>
      <c r="D1055" s="48"/>
      <c r="E1055" s="9"/>
      <c r="F1055" s="9"/>
      <c r="G1055" s="9"/>
      <c r="H1055" s="10"/>
      <c r="I1055" s="10"/>
      <c r="Y1055" s="11"/>
      <c r="AO1055" s="15"/>
      <c r="AP1055" s="11"/>
    </row>
    <row r="1056" spans="1:42" s="4" customFormat="1" x14ac:dyDescent="0.3">
      <c r="A1056" s="7"/>
      <c r="B1056" s="8"/>
      <c r="C1056" s="8"/>
      <c r="D1056" s="48"/>
      <c r="E1056" s="9"/>
      <c r="F1056" s="9"/>
      <c r="G1056" s="9"/>
      <c r="H1056" s="10"/>
      <c r="I1056" s="10"/>
      <c r="Y1056" s="11"/>
      <c r="AO1056" s="15"/>
      <c r="AP1056" s="11"/>
    </row>
    <row r="1057" spans="1:42" s="4" customFormat="1" x14ac:dyDescent="0.3">
      <c r="A1057" s="7"/>
      <c r="B1057" s="8"/>
      <c r="C1057" s="8"/>
      <c r="D1057" s="48"/>
      <c r="E1057" s="9"/>
      <c r="F1057" s="9"/>
      <c r="G1057" s="9"/>
      <c r="H1057" s="10"/>
      <c r="I1057" s="10"/>
      <c r="Y1057" s="11"/>
      <c r="AO1057" s="15"/>
      <c r="AP1057" s="11"/>
    </row>
    <row r="1058" spans="1:42" s="4" customFormat="1" x14ac:dyDescent="0.3">
      <c r="A1058" s="7"/>
      <c r="B1058" s="8"/>
      <c r="C1058" s="8"/>
      <c r="D1058" s="48"/>
      <c r="E1058" s="9"/>
      <c r="F1058" s="9"/>
      <c r="G1058" s="9"/>
      <c r="H1058" s="10"/>
      <c r="I1058" s="10"/>
      <c r="Y1058" s="11"/>
      <c r="AO1058" s="15"/>
      <c r="AP1058" s="11"/>
    </row>
    <row r="1059" spans="1:42" s="4" customFormat="1" x14ac:dyDescent="0.3">
      <c r="A1059" s="7"/>
      <c r="B1059" s="8"/>
      <c r="C1059" s="8"/>
      <c r="D1059" s="48"/>
      <c r="E1059" s="9"/>
      <c r="F1059" s="9"/>
      <c r="G1059" s="9"/>
      <c r="H1059" s="10"/>
      <c r="I1059" s="10"/>
      <c r="Y1059" s="11"/>
      <c r="AO1059" s="15"/>
      <c r="AP1059" s="11"/>
    </row>
    <row r="1060" spans="1:42" s="4" customFormat="1" x14ac:dyDescent="0.3">
      <c r="A1060" s="7"/>
      <c r="B1060" s="8"/>
      <c r="C1060" s="8"/>
      <c r="D1060" s="48"/>
      <c r="E1060" s="9"/>
      <c r="F1060" s="9"/>
      <c r="G1060" s="9"/>
      <c r="H1060" s="10"/>
      <c r="I1060" s="10"/>
      <c r="Y1060" s="11"/>
      <c r="AO1060" s="15"/>
      <c r="AP1060" s="11"/>
    </row>
    <row r="1061" spans="1:42" s="4" customFormat="1" x14ac:dyDescent="0.3">
      <c r="A1061" s="7"/>
      <c r="B1061" s="8"/>
      <c r="C1061" s="8"/>
      <c r="D1061" s="48"/>
      <c r="E1061" s="9"/>
      <c r="F1061" s="9"/>
      <c r="G1061" s="9"/>
      <c r="H1061" s="10"/>
      <c r="I1061" s="10"/>
      <c r="Y1061" s="11"/>
      <c r="AO1061" s="15"/>
      <c r="AP1061" s="11"/>
    </row>
    <row r="1062" spans="1:42" s="4" customFormat="1" x14ac:dyDescent="0.3">
      <c r="A1062" s="7"/>
      <c r="B1062" s="8"/>
      <c r="C1062" s="8"/>
      <c r="D1062" s="48"/>
      <c r="E1062" s="9"/>
      <c r="F1062" s="9"/>
      <c r="G1062" s="9"/>
      <c r="H1062" s="10"/>
      <c r="I1062" s="10"/>
      <c r="Y1062" s="11"/>
      <c r="AO1062" s="15"/>
      <c r="AP1062" s="11"/>
    </row>
    <row r="1063" spans="1:42" s="4" customFormat="1" x14ac:dyDescent="0.3">
      <c r="A1063" s="7"/>
      <c r="B1063" s="8"/>
      <c r="C1063" s="8"/>
      <c r="D1063" s="48"/>
      <c r="E1063" s="9"/>
      <c r="F1063" s="9"/>
      <c r="G1063" s="9"/>
      <c r="H1063" s="10"/>
      <c r="I1063" s="10"/>
      <c r="Y1063" s="11"/>
      <c r="AO1063" s="15"/>
      <c r="AP1063" s="11"/>
    </row>
    <row r="1064" spans="1:42" s="4" customFormat="1" x14ac:dyDescent="0.3">
      <c r="A1064" s="7"/>
      <c r="B1064" s="8"/>
      <c r="C1064" s="8"/>
      <c r="D1064" s="48"/>
      <c r="E1064" s="9"/>
      <c r="F1064" s="9"/>
      <c r="G1064" s="9"/>
      <c r="H1064" s="10"/>
      <c r="I1064" s="10"/>
      <c r="Y1064" s="11"/>
      <c r="AO1064" s="15"/>
      <c r="AP1064" s="11"/>
    </row>
    <row r="1065" spans="1:42" s="4" customFormat="1" x14ac:dyDescent="0.3">
      <c r="A1065" s="7"/>
      <c r="B1065" s="8"/>
      <c r="C1065" s="8"/>
      <c r="D1065" s="48"/>
      <c r="E1065" s="9"/>
      <c r="F1065" s="9"/>
      <c r="G1065" s="9"/>
      <c r="H1065" s="10"/>
      <c r="I1065" s="10"/>
      <c r="Y1065" s="11"/>
      <c r="AO1065" s="15"/>
      <c r="AP1065" s="11"/>
    </row>
    <row r="1066" spans="1:42" s="4" customFormat="1" x14ac:dyDescent="0.3">
      <c r="A1066" s="7"/>
      <c r="B1066" s="8"/>
      <c r="C1066" s="8"/>
      <c r="D1066" s="48"/>
      <c r="E1066" s="9"/>
      <c r="F1066" s="9"/>
      <c r="G1066" s="9"/>
      <c r="H1066" s="10"/>
      <c r="I1066" s="10"/>
      <c r="Y1066" s="11"/>
      <c r="AO1066" s="15"/>
      <c r="AP1066" s="11"/>
    </row>
    <row r="1067" spans="1:42" s="4" customFormat="1" x14ac:dyDescent="0.3">
      <c r="A1067" s="7"/>
      <c r="B1067" s="8"/>
      <c r="C1067" s="8"/>
      <c r="D1067" s="48"/>
      <c r="E1067" s="9"/>
      <c r="F1067" s="9"/>
      <c r="G1067" s="9"/>
      <c r="H1067" s="10"/>
      <c r="I1067" s="10"/>
      <c r="Y1067" s="11"/>
      <c r="AO1067" s="15"/>
      <c r="AP1067" s="11"/>
    </row>
    <row r="1068" spans="1:42" s="4" customFormat="1" x14ac:dyDescent="0.3">
      <c r="A1068" s="7"/>
      <c r="B1068" s="8"/>
      <c r="C1068" s="8"/>
      <c r="D1068" s="48"/>
      <c r="E1068" s="9"/>
      <c r="F1068" s="9"/>
      <c r="G1068" s="9"/>
      <c r="H1068" s="10"/>
      <c r="I1068" s="10"/>
      <c r="Y1068" s="11"/>
      <c r="AO1068" s="15"/>
      <c r="AP1068" s="11"/>
    </row>
    <row r="1069" spans="1:42" s="4" customFormat="1" x14ac:dyDescent="0.3">
      <c r="A1069" s="7"/>
      <c r="B1069" s="8"/>
      <c r="C1069" s="8"/>
      <c r="D1069" s="48"/>
      <c r="E1069" s="9"/>
      <c r="F1069" s="9"/>
      <c r="G1069" s="9"/>
      <c r="H1069" s="10"/>
      <c r="I1069" s="10"/>
      <c r="Y1069" s="11"/>
      <c r="AO1069" s="15"/>
      <c r="AP1069" s="11"/>
    </row>
    <row r="1070" spans="1:42" s="4" customFormat="1" x14ac:dyDescent="0.3">
      <c r="A1070" s="7"/>
      <c r="B1070" s="8"/>
      <c r="C1070" s="8"/>
      <c r="D1070" s="48"/>
      <c r="E1070" s="9"/>
      <c r="F1070" s="9"/>
      <c r="G1070" s="9"/>
      <c r="H1070" s="10"/>
      <c r="I1070" s="10"/>
      <c r="Y1070" s="11"/>
      <c r="AO1070" s="15"/>
      <c r="AP1070" s="11"/>
    </row>
    <row r="1071" spans="1:42" s="4" customFormat="1" x14ac:dyDescent="0.3">
      <c r="A1071" s="7"/>
      <c r="B1071" s="8"/>
      <c r="C1071" s="8"/>
      <c r="D1071" s="48"/>
      <c r="E1071" s="9"/>
      <c r="F1071" s="9"/>
      <c r="G1071" s="9"/>
      <c r="H1071" s="10"/>
      <c r="I1071" s="10"/>
      <c r="Y1071" s="11"/>
      <c r="AO1071" s="15"/>
      <c r="AP1071" s="11"/>
    </row>
    <row r="1072" spans="1:42" s="4" customFormat="1" x14ac:dyDescent="0.3">
      <c r="A1072" s="7"/>
      <c r="B1072" s="8"/>
      <c r="C1072" s="8"/>
      <c r="D1072" s="48"/>
      <c r="E1072" s="9"/>
      <c r="F1072" s="9"/>
      <c r="G1072" s="9"/>
      <c r="H1072" s="10"/>
      <c r="I1072" s="10"/>
      <c r="Y1072" s="11"/>
      <c r="AO1072" s="15"/>
      <c r="AP1072" s="11"/>
    </row>
    <row r="1073" spans="1:42" s="4" customFormat="1" x14ac:dyDescent="0.3">
      <c r="A1073" s="7"/>
      <c r="B1073" s="8"/>
      <c r="C1073" s="8"/>
      <c r="D1073" s="48"/>
      <c r="E1073" s="9"/>
      <c r="F1073" s="9"/>
      <c r="G1073" s="9"/>
      <c r="H1073" s="10"/>
      <c r="I1073" s="10"/>
      <c r="Y1073" s="11"/>
      <c r="AO1073" s="15"/>
      <c r="AP1073" s="11"/>
    </row>
    <row r="1074" spans="1:42" s="4" customFormat="1" x14ac:dyDescent="0.3">
      <c r="A1074" s="7"/>
      <c r="B1074" s="8"/>
      <c r="C1074" s="8"/>
      <c r="D1074" s="48"/>
      <c r="E1074" s="9"/>
      <c r="F1074" s="9"/>
      <c r="G1074" s="9"/>
      <c r="H1074" s="10"/>
      <c r="I1074" s="10"/>
      <c r="Y1074" s="11"/>
      <c r="AO1074" s="15"/>
      <c r="AP1074" s="11"/>
    </row>
    <row r="1075" spans="1:42" s="4" customFormat="1" x14ac:dyDescent="0.3">
      <c r="A1075" s="7"/>
      <c r="B1075" s="8"/>
      <c r="C1075" s="8"/>
      <c r="D1075" s="48"/>
      <c r="E1075" s="9"/>
      <c r="F1075" s="9"/>
      <c r="G1075" s="9"/>
      <c r="H1075" s="10"/>
      <c r="I1075" s="10"/>
      <c r="Y1075" s="11"/>
      <c r="AO1075" s="15"/>
      <c r="AP1075" s="11"/>
    </row>
    <row r="1076" spans="1:42" s="4" customFormat="1" x14ac:dyDescent="0.3">
      <c r="A1076" s="7"/>
      <c r="B1076" s="8"/>
      <c r="C1076" s="8"/>
      <c r="D1076" s="48"/>
      <c r="E1076" s="9"/>
      <c r="F1076" s="9"/>
      <c r="G1076" s="9"/>
      <c r="H1076" s="10"/>
      <c r="I1076" s="10"/>
      <c r="Y1076" s="11"/>
      <c r="AO1076" s="15"/>
      <c r="AP1076" s="11"/>
    </row>
    <row r="1077" spans="1:42" s="4" customFormat="1" x14ac:dyDescent="0.3">
      <c r="A1077" s="7"/>
      <c r="B1077" s="8"/>
      <c r="C1077" s="8"/>
      <c r="D1077" s="48"/>
      <c r="E1077" s="9"/>
      <c r="F1077" s="9"/>
      <c r="G1077" s="9"/>
      <c r="H1077" s="10"/>
      <c r="I1077" s="10"/>
      <c r="Y1077" s="11"/>
      <c r="AO1077" s="15"/>
      <c r="AP1077" s="11"/>
    </row>
    <row r="1078" spans="1:42" s="4" customFormat="1" x14ac:dyDescent="0.3">
      <c r="A1078" s="7"/>
      <c r="B1078" s="8"/>
      <c r="C1078" s="8"/>
      <c r="D1078" s="48"/>
      <c r="E1078" s="9"/>
      <c r="F1078" s="9"/>
      <c r="G1078" s="9"/>
      <c r="H1078" s="10"/>
      <c r="I1078" s="10"/>
      <c r="Y1078" s="11"/>
      <c r="AO1078" s="15"/>
      <c r="AP1078" s="11"/>
    </row>
    <row r="1079" spans="1:42" s="4" customFormat="1" x14ac:dyDescent="0.3">
      <c r="A1079" s="7"/>
      <c r="B1079" s="8"/>
      <c r="C1079" s="8"/>
      <c r="D1079" s="48"/>
      <c r="E1079" s="9"/>
      <c r="F1079" s="9"/>
      <c r="G1079" s="9"/>
      <c r="H1079" s="10"/>
      <c r="I1079" s="10"/>
      <c r="Y1079" s="11"/>
      <c r="AO1079" s="15"/>
      <c r="AP1079" s="11"/>
    </row>
    <row r="1080" spans="1:42" s="4" customFormat="1" x14ac:dyDescent="0.3">
      <c r="A1080" s="7"/>
      <c r="B1080" s="8"/>
      <c r="C1080" s="8"/>
      <c r="D1080" s="48"/>
      <c r="E1080" s="9"/>
      <c r="F1080" s="9"/>
      <c r="G1080" s="9"/>
      <c r="H1080" s="10"/>
      <c r="I1080" s="10"/>
      <c r="Y1080" s="11"/>
      <c r="AO1080" s="15"/>
      <c r="AP1080" s="11"/>
    </row>
    <row r="1081" spans="1:42" s="4" customFormat="1" x14ac:dyDescent="0.3">
      <c r="A1081" s="7"/>
      <c r="B1081" s="8"/>
      <c r="C1081" s="8"/>
      <c r="D1081" s="48"/>
      <c r="E1081" s="9"/>
      <c r="F1081" s="9"/>
      <c r="G1081" s="9"/>
      <c r="H1081" s="10"/>
      <c r="I1081" s="10"/>
      <c r="Y1081" s="11"/>
      <c r="AO1081" s="15"/>
      <c r="AP1081" s="11"/>
    </row>
    <row r="1082" spans="1:42" s="4" customFormat="1" x14ac:dyDescent="0.3">
      <c r="A1082" s="7"/>
      <c r="B1082" s="8"/>
      <c r="C1082" s="8"/>
      <c r="D1082" s="48"/>
      <c r="E1082" s="9"/>
      <c r="F1082" s="9"/>
      <c r="G1082" s="9"/>
      <c r="H1082" s="10"/>
      <c r="I1082" s="10"/>
      <c r="Y1082" s="11"/>
      <c r="AO1082" s="15"/>
      <c r="AP1082" s="11"/>
    </row>
    <row r="1083" spans="1:42" s="4" customFormat="1" x14ac:dyDescent="0.3">
      <c r="A1083" s="7"/>
      <c r="B1083" s="8"/>
      <c r="C1083" s="8"/>
      <c r="D1083" s="48"/>
      <c r="E1083" s="9"/>
      <c r="F1083" s="9"/>
      <c r="G1083" s="9"/>
      <c r="H1083" s="10"/>
      <c r="I1083" s="10"/>
      <c r="Y1083" s="11"/>
      <c r="AO1083" s="15"/>
      <c r="AP1083" s="11"/>
    </row>
    <row r="1084" spans="1:42" s="4" customFormat="1" x14ac:dyDescent="0.3">
      <c r="A1084" s="7"/>
      <c r="B1084" s="8"/>
      <c r="C1084" s="8"/>
      <c r="D1084" s="48"/>
      <c r="E1084" s="9"/>
      <c r="F1084" s="9"/>
      <c r="G1084" s="9"/>
      <c r="H1084" s="10"/>
      <c r="I1084" s="10"/>
      <c r="Y1084" s="11"/>
      <c r="AO1084" s="15"/>
      <c r="AP1084" s="11"/>
    </row>
    <row r="1085" spans="1:42" s="4" customFormat="1" x14ac:dyDescent="0.3">
      <c r="A1085" s="7"/>
      <c r="B1085" s="8"/>
      <c r="C1085" s="8"/>
      <c r="D1085" s="48"/>
      <c r="E1085" s="9"/>
      <c r="F1085" s="9"/>
      <c r="G1085" s="9"/>
      <c r="H1085" s="10"/>
      <c r="I1085" s="10"/>
      <c r="Y1085" s="11"/>
      <c r="AO1085" s="15"/>
      <c r="AP1085" s="11"/>
    </row>
    <row r="1086" spans="1:42" s="4" customFormat="1" x14ac:dyDescent="0.3">
      <c r="A1086" s="7"/>
      <c r="B1086" s="8"/>
      <c r="C1086" s="8"/>
      <c r="D1086" s="48"/>
      <c r="E1086" s="9"/>
      <c r="F1086" s="9"/>
      <c r="G1086" s="9"/>
      <c r="H1086" s="10"/>
      <c r="I1086" s="10"/>
      <c r="Y1086" s="11"/>
      <c r="AO1086" s="15"/>
      <c r="AP1086" s="11"/>
    </row>
    <row r="1087" spans="1:42" s="4" customFormat="1" x14ac:dyDescent="0.3">
      <c r="A1087" s="7"/>
      <c r="B1087" s="8"/>
      <c r="C1087" s="8"/>
      <c r="D1087" s="48"/>
      <c r="E1087" s="9"/>
      <c r="F1087" s="9"/>
      <c r="G1087" s="9"/>
      <c r="H1087" s="10"/>
      <c r="I1087" s="10"/>
      <c r="Y1087" s="11"/>
      <c r="AO1087" s="15"/>
      <c r="AP1087" s="11"/>
    </row>
    <row r="1088" spans="1:42" s="4" customFormat="1" x14ac:dyDescent="0.3">
      <c r="A1088" s="7"/>
      <c r="B1088" s="8"/>
      <c r="C1088" s="8"/>
      <c r="D1088" s="48"/>
      <c r="E1088" s="9"/>
      <c r="F1088" s="9"/>
      <c r="G1088" s="9"/>
      <c r="H1088" s="10"/>
      <c r="I1088" s="10"/>
      <c r="Y1088" s="11"/>
      <c r="AO1088" s="15"/>
      <c r="AP1088" s="11"/>
    </row>
    <row r="1089" spans="1:42" s="4" customFormat="1" x14ac:dyDescent="0.3">
      <c r="A1089" s="7"/>
      <c r="B1089" s="8"/>
      <c r="C1089" s="8"/>
      <c r="D1089" s="48"/>
      <c r="E1089" s="9"/>
      <c r="F1089" s="9"/>
      <c r="G1089" s="9"/>
      <c r="H1089" s="10"/>
      <c r="I1089" s="10"/>
      <c r="Y1089" s="11"/>
      <c r="AO1089" s="15"/>
      <c r="AP1089" s="11"/>
    </row>
    <row r="1090" spans="1:42" s="4" customFormat="1" x14ac:dyDescent="0.3">
      <c r="A1090" s="7"/>
      <c r="B1090" s="8"/>
      <c r="C1090" s="8"/>
      <c r="D1090" s="48"/>
      <c r="E1090" s="9"/>
      <c r="F1090" s="9"/>
      <c r="G1090" s="9"/>
      <c r="H1090" s="10"/>
      <c r="I1090" s="10"/>
      <c r="Y1090" s="11"/>
      <c r="AO1090" s="15"/>
      <c r="AP1090" s="11"/>
    </row>
    <row r="1091" spans="1:42" s="4" customFormat="1" x14ac:dyDescent="0.3">
      <c r="A1091" s="7"/>
      <c r="B1091" s="8"/>
      <c r="C1091" s="8"/>
      <c r="D1091" s="48"/>
      <c r="E1091" s="9"/>
      <c r="F1091" s="9"/>
      <c r="G1091" s="9"/>
      <c r="H1091" s="10"/>
      <c r="I1091" s="10"/>
      <c r="Y1091" s="11"/>
      <c r="AO1091" s="15"/>
      <c r="AP1091" s="11"/>
    </row>
    <row r="1092" spans="1:42" s="4" customFormat="1" x14ac:dyDescent="0.3">
      <c r="A1092" s="7"/>
      <c r="B1092" s="8"/>
      <c r="C1092" s="8"/>
      <c r="D1092" s="48"/>
      <c r="E1092" s="9"/>
      <c r="F1092" s="9"/>
      <c r="G1092" s="9"/>
      <c r="H1092" s="10"/>
      <c r="I1092" s="10"/>
      <c r="Y1092" s="11"/>
      <c r="AO1092" s="15"/>
      <c r="AP1092" s="11"/>
    </row>
    <row r="1093" spans="1:42" s="4" customFormat="1" x14ac:dyDescent="0.3">
      <c r="A1093" s="7"/>
      <c r="B1093" s="8"/>
      <c r="C1093" s="8"/>
      <c r="D1093" s="48"/>
      <c r="E1093" s="9"/>
      <c r="F1093" s="9"/>
      <c r="G1093" s="9"/>
      <c r="H1093" s="10"/>
      <c r="I1093" s="10"/>
      <c r="Y1093" s="11"/>
      <c r="AO1093" s="15"/>
      <c r="AP1093" s="11"/>
    </row>
    <row r="1094" spans="1:42" s="4" customFormat="1" x14ac:dyDescent="0.3">
      <c r="A1094" s="7"/>
      <c r="B1094" s="8"/>
      <c r="C1094" s="8"/>
      <c r="D1094" s="48"/>
      <c r="E1094" s="9"/>
      <c r="F1094" s="9"/>
      <c r="G1094" s="9"/>
      <c r="H1094" s="10"/>
      <c r="I1094" s="10"/>
      <c r="Y1094" s="11"/>
      <c r="AO1094" s="15"/>
      <c r="AP1094" s="11"/>
    </row>
    <row r="1095" spans="1:42" s="4" customFormat="1" x14ac:dyDescent="0.3">
      <c r="A1095" s="7"/>
      <c r="B1095" s="8"/>
      <c r="C1095" s="8"/>
      <c r="D1095" s="48"/>
      <c r="E1095" s="9"/>
      <c r="F1095" s="9"/>
      <c r="G1095" s="9"/>
      <c r="H1095" s="10"/>
      <c r="I1095" s="10"/>
      <c r="Y1095" s="11"/>
      <c r="AO1095" s="15"/>
      <c r="AP1095" s="11"/>
    </row>
    <row r="1096" spans="1:42" s="4" customFormat="1" x14ac:dyDescent="0.3">
      <c r="A1096" s="7"/>
      <c r="B1096" s="8"/>
      <c r="C1096" s="8"/>
      <c r="D1096" s="48"/>
      <c r="E1096" s="9"/>
      <c r="F1096" s="9"/>
      <c r="G1096" s="9"/>
      <c r="H1096" s="10"/>
      <c r="I1096" s="10"/>
      <c r="Y1096" s="11"/>
      <c r="AO1096" s="15"/>
      <c r="AP1096" s="11"/>
    </row>
    <row r="1097" spans="1:42" s="4" customFormat="1" x14ac:dyDescent="0.3">
      <c r="A1097" s="7"/>
      <c r="B1097" s="8"/>
      <c r="C1097" s="8"/>
      <c r="D1097" s="48"/>
      <c r="E1097" s="9"/>
      <c r="F1097" s="9"/>
      <c r="G1097" s="9"/>
      <c r="H1097" s="10"/>
      <c r="I1097" s="10"/>
      <c r="Y1097" s="11"/>
      <c r="AO1097" s="15"/>
      <c r="AP1097" s="11"/>
    </row>
    <row r="1098" spans="1:42" s="4" customFormat="1" x14ac:dyDescent="0.3">
      <c r="A1098" s="7"/>
      <c r="B1098" s="8"/>
      <c r="C1098" s="8"/>
      <c r="D1098" s="48"/>
      <c r="E1098" s="9"/>
      <c r="F1098" s="9"/>
      <c r="G1098" s="9"/>
      <c r="H1098" s="10"/>
      <c r="I1098" s="10"/>
      <c r="Y1098" s="11"/>
      <c r="AO1098" s="15"/>
      <c r="AP1098" s="11"/>
    </row>
    <row r="1099" spans="1:42" s="4" customFormat="1" x14ac:dyDescent="0.3">
      <c r="A1099" s="7"/>
      <c r="B1099" s="8"/>
      <c r="C1099" s="8"/>
      <c r="D1099" s="48"/>
      <c r="E1099" s="9"/>
      <c r="F1099" s="9"/>
      <c r="G1099" s="9"/>
      <c r="H1099" s="10"/>
      <c r="I1099" s="10"/>
      <c r="Y1099" s="11"/>
      <c r="AO1099" s="15"/>
      <c r="AP1099" s="11"/>
    </row>
    <row r="1100" spans="1:42" s="4" customFormat="1" x14ac:dyDescent="0.3">
      <c r="A1100" s="7"/>
      <c r="B1100" s="8"/>
      <c r="C1100" s="8"/>
      <c r="D1100" s="48"/>
      <c r="E1100" s="9"/>
      <c r="F1100" s="9"/>
      <c r="G1100" s="9"/>
      <c r="H1100" s="10"/>
      <c r="I1100" s="10"/>
      <c r="Y1100" s="11"/>
      <c r="AO1100" s="15"/>
      <c r="AP1100" s="11"/>
    </row>
    <row r="1101" spans="1:42" s="4" customFormat="1" x14ac:dyDescent="0.3">
      <c r="A1101" s="7"/>
      <c r="B1101" s="8"/>
      <c r="C1101" s="8"/>
      <c r="D1101" s="48"/>
      <c r="E1101" s="9"/>
      <c r="F1101" s="9"/>
      <c r="G1101" s="9"/>
      <c r="H1101" s="10"/>
      <c r="I1101" s="10"/>
      <c r="Y1101" s="11"/>
      <c r="AO1101" s="15"/>
      <c r="AP1101" s="11"/>
    </row>
    <row r="1102" spans="1:42" s="4" customFormat="1" x14ac:dyDescent="0.3">
      <c r="A1102" s="7"/>
      <c r="B1102" s="8"/>
      <c r="C1102" s="8"/>
      <c r="D1102" s="48"/>
      <c r="E1102" s="9"/>
      <c r="F1102" s="9"/>
      <c r="G1102" s="9"/>
      <c r="H1102" s="10"/>
      <c r="I1102" s="10"/>
      <c r="Y1102" s="11"/>
      <c r="AO1102" s="15"/>
      <c r="AP1102" s="11"/>
    </row>
    <row r="1103" spans="1:42" s="4" customFormat="1" x14ac:dyDescent="0.3">
      <c r="A1103" s="7"/>
      <c r="B1103" s="8"/>
      <c r="C1103" s="8"/>
      <c r="D1103" s="48"/>
      <c r="E1103" s="9"/>
      <c r="F1103" s="9"/>
      <c r="G1103" s="9"/>
      <c r="H1103" s="10"/>
      <c r="I1103" s="10"/>
      <c r="Y1103" s="11"/>
      <c r="AO1103" s="15"/>
      <c r="AP1103" s="11"/>
    </row>
    <row r="1104" spans="1:42" s="4" customFormat="1" x14ac:dyDescent="0.3">
      <c r="A1104" s="7"/>
      <c r="B1104" s="8"/>
      <c r="C1104" s="8"/>
      <c r="D1104" s="48"/>
      <c r="E1104" s="9"/>
      <c r="F1104" s="9"/>
      <c r="G1104" s="9"/>
      <c r="H1104" s="10"/>
      <c r="I1104" s="10"/>
      <c r="Y1104" s="11"/>
      <c r="AO1104" s="15"/>
      <c r="AP1104" s="11"/>
    </row>
    <row r="1105" spans="1:42" s="4" customFormat="1" x14ac:dyDescent="0.3">
      <c r="A1105" s="7"/>
      <c r="B1105" s="8"/>
      <c r="C1105" s="8"/>
      <c r="D1105" s="48"/>
      <c r="E1105" s="9"/>
      <c r="F1105" s="9"/>
      <c r="G1105" s="9"/>
      <c r="H1105" s="10"/>
      <c r="I1105" s="10"/>
      <c r="Y1105" s="11"/>
      <c r="AO1105" s="15"/>
      <c r="AP1105" s="11"/>
    </row>
    <row r="1106" spans="1:42" s="4" customFormat="1" x14ac:dyDescent="0.3">
      <c r="A1106" s="7"/>
      <c r="B1106" s="8"/>
      <c r="C1106" s="8"/>
      <c r="D1106" s="48"/>
      <c r="E1106" s="9"/>
      <c r="F1106" s="9"/>
      <c r="G1106" s="9"/>
      <c r="H1106" s="10"/>
      <c r="I1106" s="10"/>
      <c r="Y1106" s="11"/>
      <c r="AO1106" s="15"/>
      <c r="AP1106" s="11"/>
    </row>
    <row r="1107" spans="1:42" s="4" customFormat="1" x14ac:dyDescent="0.3">
      <c r="A1107" s="7"/>
      <c r="B1107" s="8"/>
      <c r="C1107" s="8"/>
      <c r="D1107" s="48"/>
      <c r="E1107" s="9"/>
      <c r="F1107" s="9"/>
      <c r="G1107" s="9"/>
      <c r="H1107" s="10"/>
      <c r="I1107" s="10"/>
      <c r="Y1107" s="11"/>
      <c r="AO1107" s="15"/>
      <c r="AP1107" s="11"/>
    </row>
    <row r="1108" spans="1:42" s="4" customFormat="1" x14ac:dyDescent="0.3">
      <c r="A1108" s="7"/>
      <c r="B1108" s="8"/>
      <c r="C1108" s="8"/>
      <c r="D1108" s="48"/>
      <c r="E1108" s="9"/>
      <c r="F1108" s="9"/>
      <c r="G1108" s="9"/>
      <c r="H1108" s="10"/>
      <c r="I1108" s="10"/>
      <c r="Y1108" s="11"/>
      <c r="AO1108" s="15"/>
      <c r="AP1108" s="11"/>
    </row>
    <row r="1109" spans="1:42" s="4" customFormat="1" x14ac:dyDescent="0.3">
      <c r="A1109" s="7"/>
      <c r="B1109" s="8"/>
      <c r="C1109" s="8"/>
      <c r="D1109" s="48"/>
      <c r="E1109" s="9"/>
      <c r="F1109" s="9"/>
      <c r="G1109" s="9"/>
      <c r="H1109" s="10"/>
      <c r="I1109" s="10"/>
      <c r="Y1109" s="11"/>
      <c r="AO1109" s="15"/>
      <c r="AP1109" s="11"/>
    </row>
    <row r="1110" spans="1:42" s="4" customFormat="1" x14ac:dyDescent="0.3">
      <c r="A1110" s="7"/>
      <c r="B1110" s="8"/>
      <c r="C1110" s="8"/>
      <c r="D1110" s="48"/>
      <c r="E1110" s="9"/>
      <c r="F1110" s="9"/>
      <c r="G1110" s="9"/>
      <c r="H1110" s="10"/>
      <c r="I1110" s="10"/>
      <c r="Y1110" s="11"/>
      <c r="AO1110" s="15"/>
      <c r="AP1110" s="11"/>
    </row>
    <row r="1111" spans="1:42" s="4" customFormat="1" x14ac:dyDescent="0.3">
      <c r="A1111" s="7"/>
      <c r="B1111" s="8"/>
      <c r="C1111" s="8"/>
      <c r="D1111" s="48"/>
      <c r="E1111" s="9"/>
      <c r="F1111" s="9"/>
      <c r="G1111" s="9"/>
      <c r="H1111" s="10"/>
      <c r="I1111" s="10"/>
      <c r="Y1111" s="11"/>
      <c r="AO1111" s="15"/>
      <c r="AP1111" s="11"/>
    </row>
    <row r="1112" spans="1:42" s="4" customFormat="1" x14ac:dyDescent="0.3">
      <c r="A1112" s="7"/>
      <c r="B1112" s="8"/>
      <c r="C1112" s="8"/>
      <c r="D1112" s="48"/>
      <c r="E1112" s="9"/>
      <c r="F1112" s="9"/>
      <c r="G1112" s="9"/>
      <c r="H1112" s="10"/>
      <c r="I1112" s="10"/>
      <c r="Y1112" s="11"/>
      <c r="AO1112" s="15"/>
      <c r="AP1112" s="11"/>
    </row>
    <row r="1113" spans="1:42" s="4" customFormat="1" x14ac:dyDescent="0.3">
      <c r="A1113" s="7"/>
      <c r="B1113" s="8"/>
      <c r="C1113" s="8"/>
      <c r="D1113" s="48"/>
      <c r="E1113" s="9"/>
      <c r="F1113" s="9"/>
      <c r="G1113" s="9"/>
      <c r="H1113" s="10"/>
      <c r="I1113" s="10"/>
      <c r="Y1113" s="11"/>
      <c r="AO1113" s="15"/>
      <c r="AP1113" s="11"/>
    </row>
    <row r="1114" spans="1:42" s="4" customFormat="1" x14ac:dyDescent="0.3">
      <c r="A1114" s="7"/>
      <c r="B1114" s="8"/>
      <c r="C1114" s="8"/>
      <c r="D1114" s="48"/>
      <c r="E1114" s="9"/>
      <c r="F1114" s="9"/>
      <c r="G1114" s="9"/>
      <c r="H1114" s="10"/>
      <c r="I1114" s="10"/>
      <c r="Y1114" s="11"/>
      <c r="AO1114" s="15"/>
      <c r="AP1114" s="11"/>
    </row>
    <row r="1115" spans="1:42" s="4" customFormat="1" x14ac:dyDescent="0.3">
      <c r="A1115" s="7"/>
      <c r="B1115" s="8"/>
      <c r="C1115" s="8"/>
      <c r="D1115" s="48"/>
      <c r="E1115" s="9"/>
      <c r="F1115" s="9"/>
      <c r="G1115" s="9"/>
      <c r="H1115" s="10"/>
      <c r="I1115" s="10"/>
      <c r="Y1115" s="11"/>
      <c r="AO1115" s="15"/>
      <c r="AP1115" s="11"/>
    </row>
    <row r="1116" spans="1:42" s="4" customFormat="1" x14ac:dyDescent="0.3">
      <c r="A1116" s="7"/>
      <c r="B1116" s="8"/>
      <c r="C1116" s="8"/>
      <c r="D1116" s="48"/>
      <c r="E1116" s="9"/>
      <c r="F1116" s="9"/>
      <c r="G1116" s="9"/>
      <c r="H1116" s="10"/>
      <c r="I1116" s="10"/>
      <c r="Y1116" s="11"/>
      <c r="AO1116" s="15"/>
      <c r="AP1116" s="11"/>
    </row>
    <row r="1117" spans="1:42" s="4" customFormat="1" x14ac:dyDescent="0.3">
      <c r="A1117" s="7"/>
      <c r="B1117" s="8"/>
      <c r="C1117" s="8"/>
      <c r="D1117" s="48"/>
      <c r="E1117" s="9"/>
      <c r="F1117" s="9"/>
      <c r="G1117" s="9"/>
      <c r="H1117" s="10"/>
      <c r="I1117" s="10"/>
      <c r="Y1117" s="11"/>
      <c r="AO1117" s="15"/>
      <c r="AP1117" s="11"/>
    </row>
    <row r="1118" spans="1:42" s="4" customFormat="1" x14ac:dyDescent="0.3">
      <c r="A1118" s="7"/>
      <c r="B1118" s="8"/>
      <c r="C1118" s="8"/>
      <c r="D1118" s="48"/>
      <c r="E1118" s="9"/>
      <c r="F1118" s="9"/>
      <c r="G1118" s="9"/>
      <c r="H1118" s="10"/>
      <c r="I1118" s="10"/>
      <c r="Y1118" s="11"/>
      <c r="AO1118" s="15"/>
      <c r="AP1118" s="11"/>
    </row>
    <row r="1119" spans="1:42" s="4" customFormat="1" x14ac:dyDescent="0.3">
      <c r="A1119" s="7"/>
      <c r="B1119" s="8"/>
      <c r="C1119" s="8"/>
      <c r="D1119" s="48"/>
      <c r="E1119" s="9"/>
      <c r="F1119" s="9"/>
      <c r="G1119" s="9"/>
      <c r="H1119" s="10"/>
      <c r="I1119" s="10"/>
      <c r="Y1119" s="11"/>
      <c r="AO1119" s="15"/>
      <c r="AP1119" s="11"/>
    </row>
    <row r="1120" spans="1:42" s="4" customFormat="1" x14ac:dyDescent="0.3">
      <c r="A1120" s="7"/>
      <c r="B1120" s="8"/>
      <c r="C1120" s="8"/>
      <c r="D1120" s="48"/>
      <c r="E1120" s="9"/>
      <c r="F1120" s="9"/>
      <c r="G1120" s="9"/>
      <c r="H1120" s="10"/>
      <c r="I1120" s="10"/>
      <c r="Y1120" s="11"/>
      <c r="AO1120" s="15"/>
      <c r="AP1120" s="11"/>
    </row>
    <row r="1121" spans="1:42" s="4" customFormat="1" x14ac:dyDescent="0.3">
      <c r="A1121" s="7"/>
      <c r="B1121" s="8"/>
      <c r="C1121" s="8"/>
      <c r="D1121" s="48"/>
      <c r="E1121" s="9"/>
      <c r="F1121" s="9"/>
      <c r="G1121" s="9"/>
      <c r="H1121" s="10"/>
      <c r="I1121" s="10"/>
      <c r="Y1121" s="11"/>
      <c r="AO1121" s="15"/>
      <c r="AP1121" s="11"/>
    </row>
    <row r="1122" spans="1:42" s="4" customFormat="1" x14ac:dyDescent="0.3">
      <c r="A1122" s="7"/>
      <c r="B1122" s="8"/>
      <c r="C1122" s="8"/>
      <c r="D1122" s="48"/>
      <c r="E1122" s="9"/>
      <c r="F1122" s="9"/>
      <c r="G1122" s="9"/>
      <c r="H1122" s="10"/>
      <c r="I1122" s="10"/>
      <c r="Y1122" s="11"/>
      <c r="AO1122" s="15"/>
      <c r="AP1122" s="11"/>
    </row>
    <row r="1123" spans="1:42" s="4" customFormat="1" x14ac:dyDescent="0.3">
      <c r="A1123" s="7"/>
      <c r="B1123" s="8"/>
      <c r="C1123" s="8"/>
      <c r="D1123" s="48"/>
      <c r="E1123" s="9"/>
      <c r="F1123" s="9"/>
      <c r="G1123" s="9"/>
      <c r="H1123" s="10"/>
      <c r="I1123" s="10"/>
      <c r="Y1123" s="11"/>
      <c r="AO1123" s="15"/>
      <c r="AP1123" s="11"/>
    </row>
    <row r="1124" spans="1:42" s="4" customFormat="1" x14ac:dyDescent="0.3">
      <c r="A1124" s="7"/>
      <c r="B1124" s="8"/>
      <c r="C1124" s="8"/>
      <c r="D1124" s="48"/>
      <c r="E1124" s="9"/>
      <c r="F1124" s="9"/>
      <c r="G1124" s="9"/>
      <c r="H1124" s="10"/>
      <c r="I1124" s="10"/>
      <c r="Y1124" s="11"/>
      <c r="AO1124" s="15"/>
      <c r="AP1124" s="11"/>
    </row>
    <row r="1125" spans="1:42" s="4" customFormat="1" x14ac:dyDescent="0.3">
      <c r="A1125" s="7"/>
      <c r="B1125" s="8"/>
      <c r="C1125" s="8"/>
      <c r="D1125" s="48"/>
      <c r="E1125" s="9"/>
      <c r="F1125" s="9"/>
      <c r="G1125" s="9"/>
      <c r="H1125" s="10"/>
      <c r="I1125" s="10"/>
      <c r="Y1125" s="11"/>
      <c r="AO1125" s="15"/>
      <c r="AP1125" s="11"/>
    </row>
    <row r="1126" spans="1:42" s="4" customFormat="1" x14ac:dyDescent="0.3">
      <c r="A1126" s="7"/>
      <c r="B1126" s="8"/>
      <c r="C1126" s="8"/>
      <c r="D1126" s="48"/>
      <c r="E1126" s="9"/>
      <c r="F1126" s="9"/>
      <c r="G1126" s="9"/>
      <c r="H1126" s="10"/>
      <c r="I1126" s="10"/>
      <c r="Y1126" s="11"/>
      <c r="AO1126" s="15"/>
      <c r="AP1126" s="11"/>
    </row>
    <row r="1127" spans="1:42" s="4" customFormat="1" x14ac:dyDescent="0.3">
      <c r="A1127" s="7"/>
      <c r="B1127" s="8"/>
      <c r="C1127" s="8"/>
      <c r="D1127" s="48"/>
      <c r="E1127" s="9"/>
      <c r="F1127" s="9"/>
      <c r="G1127" s="9"/>
      <c r="H1127" s="10"/>
      <c r="I1127" s="10"/>
      <c r="Y1127" s="11"/>
      <c r="AO1127" s="15"/>
      <c r="AP1127" s="11"/>
    </row>
    <row r="1128" spans="1:42" s="4" customFormat="1" x14ac:dyDescent="0.3">
      <c r="A1128" s="7"/>
      <c r="B1128" s="8"/>
      <c r="C1128" s="8"/>
      <c r="D1128" s="48"/>
      <c r="E1128" s="9"/>
      <c r="F1128" s="9"/>
      <c r="G1128" s="9"/>
      <c r="H1128" s="10"/>
      <c r="I1128" s="10"/>
      <c r="Y1128" s="11"/>
      <c r="AO1128" s="15"/>
      <c r="AP1128" s="11"/>
    </row>
    <row r="1129" spans="1:42" s="4" customFormat="1" x14ac:dyDescent="0.3">
      <c r="A1129" s="7"/>
      <c r="B1129" s="8"/>
      <c r="C1129" s="8"/>
      <c r="D1129" s="48"/>
      <c r="E1129" s="9"/>
      <c r="F1129" s="9"/>
      <c r="G1129" s="9"/>
      <c r="H1129" s="10"/>
      <c r="I1129" s="10"/>
      <c r="Y1129" s="11"/>
      <c r="AO1129" s="15"/>
      <c r="AP1129" s="11"/>
    </row>
    <row r="1130" spans="1:42" s="4" customFormat="1" x14ac:dyDescent="0.3">
      <c r="A1130" s="7"/>
      <c r="B1130" s="8"/>
      <c r="C1130" s="8"/>
      <c r="D1130" s="48"/>
      <c r="E1130" s="9"/>
      <c r="F1130" s="9"/>
      <c r="G1130" s="9"/>
      <c r="H1130" s="10"/>
      <c r="I1130" s="10"/>
      <c r="Y1130" s="11"/>
      <c r="AO1130" s="15"/>
      <c r="AP1130" s="11"/>
    </row>
    <row r="1131" spans="1:42" s="4" customFormat="1" x14ac:dyDescent="0.3">
      <c r="A1131" s="7"/>
      <c r="B1131" s="8"/>
      <c r="C1131" s="8"/>
      <c r="D1131" s="48"/>
      <c r="E1131" s="9"/>
      <c r="F1131" s="9"/>
      <c r="G1131" s="9"/>
      <c r="H1131" s="10"/>
      <c r="I1131" s="10"/>
      <c r="Y1131" s="11"/>
      <c r="AO1131" s="15"/>
      <c r="AP1131" s="11"/>
    </row>
    <row r="1132" spans="1:42" s="4" customFormat="1" x14ac:dyDescent="0.3">
      <c r="A1132" s="7"/>
      <c r="B1132" s="8"/>
      <c r="C1132" s="8"/>
      <c r="D1132" s="48"/>
      <c r="E1132" s="9"/>
      <c r="F1132" s="9"/>
      <c r="G1132" s="9"/>
      <c r="H1132" s="10"/>
      <c r="I1132" s="10"/>
      <c r="Y1132" s="11"/>
      <c r="AO1132" s="15"/>
      <c r="AP1132" s="11"/>
    </row>
    <row r="1133" spans="1:42" s="4" customFormat="1" x14ac:dyDescent="0.3">
      <c r="A1133" s="7"/>
      <c r="B1133" s="8"/>
      <c r="C1133" s="8"/>
      <c r="D1133" s="48"/>
      <c r="E1133" s="9"/>
      <c r="F1133" s="9"/>
      <c r="G1133" s="9"/>
      <c r="H1133" s="10"/>
      <c r="I1133" s="10"/>
      <c r="Y1133" s="11"/>
      <c r="AO1133" s="15"/>
      <c r="AP1133" s="11"/>
    </row>
    <row r="1134" spans="1:42" s="4" customFormat="1" x14ac:dyDescent="0.3">
      <c r="A1134" s="7"/>
      <c r="B1134" s="8"/>
      <c r="C1134" s="8"/>
      <c r="D1134" s="48"/>
      <c r="E1134" s="9"/>
      <c r="F1134" s="9"/>
      <c r="G1134" s="9"/>
      <c r="H1134" s="10"/>
      <c r="I1134" s="10"/>
      <c r="Y1134" s="11"/>
      <c r="AO1134" s="15"/>
      <c r="AP1134" s="11"/>
    </row>
    <row r="1135" spans="1:42" s="4" customFormat="1" x14ac:dyDescent="0.3">
      <c r="A1135" s="7"/>
      <c r="B1135" s="8"/>
      <c r="C1135" s="8"/>
      <c r="D1135" s="48"/>
      <c r="E1135" s="9"/>
      <c r="F1135" s="9"/>
      <c r="G1135" s="9"/>
      <c r="H1135" s="10"/>
      <c r="I1135" s="10"/>
      <c r="Y1135" s="11"/>
      <c r="AO1135" s="15"/>
      <c r="AP1135" s="11"/>
    </row>
    <row r="1136" spans="1:42" s="4" customFormat="1" x14ac:dyDescent="0.3">
      <c r="A1136" s="7"/>
      <c r="B1136" s="8"/>
      <c r="C1136" s="8"/>
      <c r="D1136" s="48"/>
      <c r="E1136" s="9"/>
      <c r="F1136" s="9"/>
      <c r="G1136" s="9"/>
      <c r="H1136" s="10"/>
      <c r="I1136" s="10"/>
      <c r="Y1136" s="11"/>
      <c r="AO1136" s="15"/>
      <c r="AP1136" s="11"/>
    </row>
    <row r="1137" spans="1:42" s="4" customFormat="1" x14ac:dyDescent="0.3">
      <c r="A1137" s="7"/>
      <c r="B1137" s="8"/>
      <c r="C1137" s="8"/>
      <c r="D1137" s="48"/>
      <c r="E1137" s="9"/>
      <c r="F1137" s="9"/>
      <c r="G1137" s="9"/>
      <c r="H1137" s="10"/>
      <c r="I1137" s="10"/>
      <c r="Y1137" s="11"/>
      <c r="AO1137" s="15"/>
      <c r="AP1137" s="11"/>
    </row>
    <row r="1138" spans="1:42" s="4" customFormat="1" x14ac:dyDescent="0.3">
      <c r="A1138" s="7"/>
      <c r="B1138" s="8"/>
      <c r="C1138" s="8"/>
      <c r="D1138" s="48"/>
      <c r="E1138" s="9"/>
      <c r="F1138" s="9"/>
      <c r="G1138" s="9"/>
      <c r="H1138" s="10"/>
      <c r="I1138" s="10"/>
      <c r="Y1138" s="11"/>
      <c r="AO1138" s="15"/>
      <c r="AP1138" s="11"/>
    </row>
    <row r="1139" spans="1:42" s="4" customFormat="1" x14ac:dyDescent="0.3">
      <c r="A1139" s="7"/>
      <c r="B1139" s="8"/>
      <c r="C1139" s="8"/>
      <c r="D1139" s="48"/>
      <c r="E1139" s="9"/>
      <c r="F1139" s="9"/>
      <c r="G1139" s="9"/>
      <c r="H1139" s="10"/>
      <c r="I1139" s="10"/>
      <c r="Y1139" s="11"/>
      <c r="AO1139" s="15"/>
      <c r="AP1139" s="11"/>
    </row>
    <row r="1140" spans="1:42" s="4" customFormat="1" x14ac:dyDescent="0.3">
      <c r="A1140" s="7"/>
      <c r="B1140" s="8"/>
      <c r="C1140" s="8"/>
      <c r="D1140" s="48"/>
      <c r="E1140" s="9"/>
      <c r="F1140" s="9"/>
      <c r="G1140" s="9"/>
      <c r="H1140" s="10"/>
      <c r="I1140" s="10"/>
      <c r="Y1140" s="11"/>
      <c r="AO1140" s="15"/>
      <c r="AP1140" s="11"/>
    </row>
    <row r="1141" spans="1:42" s="4" customFormat="1" x14ac:dyDescent="0.3">
      <c r="A1141" s="7"/>
      <c r="B1141" s="8"/>
      <c r="C1141" s="8"/>
      <c r="D1141" s="48"/>
      <c r="E1141" s="9"/>
      <c r="F1141" s="9"/>
      <c r="G1141" s="9"/>
      <c r="H1141" s="10"/>
      <c r="I1141" s="10"/>
      <c r="Y1141" s="11"/>
      <c r="AO1141" s="15"/>
      <c r="AP1141" s="11"/>
    </row>
    <row r="1142" spans="1:42" s="4" customFormat="1" x14ac:dyDescent="0.3">
      <c r="A1142" s="7"/>
      <c r="B1142" s="8"/>
      <c r="C1142" s="8"/>
      <c r="D1142" s="48"/>
      <c r="E1142" s="9"/>
      <c r="F1142" s="9"/>
      <c r="G1142" s="9"/>
      <c r="H1142" s="10"/>
      <c r="I1142" s="10"/>
      <c r="Y1142" s="11"/>
      <c r="AO1142" s="15"/>
      <c r="AP1142" s="11"/>
    </row>
    <row r="1143" spans="1:42" s="4" customFormat="1" x14ac:dyDescent="0.3">
      <c r="A1143" s="7"/>
      <c r="B1143" s="8"/>
      <c r="C1143" s="8"/>
      <c r="D1143" s="48"/>
      <c r="E1143" s="9"/>
      <c r="F1143" s="9"/>
      <c r="G1143" s="9"/>
      <c r="H1143" s="10"/>
      <c r="I1143" s="10"/>
      <c r="Y1143" s="11"/>
      <c r="AO1143" s="15"/>
      <c r="AP1143" s="11"/>
    </row>
    <row r="1144" spans="1:42" s="4" customFormat="1" x14ac:dyDescent="0.3">
      <c r="A1144" s="7"/>
      <c r="B1144" s="8"/>
      <c r="C1144" s="8"/>
      <c r="D1144" s="48"/>
      <c r="E1144" s="9"/>
      <c r="F1144" s="9"/>
      <c r="G1144" s="9"/>
      <c r="H1144" s="10"/>
      <c r="I1144" s="10"/>
      <c r="Y1144" s="11"/>
      <c r="AO1144" s="15"/>
      <c r="AP1144" s="11"/>
    </row>
    <row r="1145" spans="1:42" s="4" customFormat="1" x14ac:dyDescent="0.3">
      <c r="A1145" s="7"/>
      <c r="B1145" s="8"/>
      <c r="C1145" s="8"/>
      <c r="D1145" s="48"/>
      <c r="E1145" s="9"/>
      <c r="F1145" s="9"/>
      <c r="G1145" s="9"/>
      <c r="H1145" s="10"/>
      <c r="I1145" s="10"/>
      <c r="Y1145" s="11"/>
      <c r="AO1145" s="15"/>
      <c r="AP1145" s="11"/>
    </row>
    <row r="1146" spans="1:42" s="4" customFormat="1" x14ac:dyDescent="0.3">
      <c r="A1146" s="7"/>
      <c r="B1146" s="8"/>
      <c r="C1146" s="8"/>
      <c r="D1146" s="48"/>
      <c r="E1146" s="9"/>
      <c r="F1146" s="9"/>
      <c r="G1146" s="9"/>
      <c r="H1146" s="10"/>
      <c r="I1146" s="10"/>
      <c r="Y1146" s="11"/>
      <c r="AO1146" s="15"/>
      <c r="AP1146" s="11"/>
    </row>
    <row r="1147" spans="1:42" s="4" customFormat="1" x14ac:dyDescent="0.3">
      <c r="A1147" s="7"/>
      <c r="B1147" s="8"/>
      <c r="C1147" s="8"/>
      <c r="D1147" s="48"/>
      <c r="E1147" s="9"/>
      <c r="F1147" s="9"/>
      <c r="G1147" s="9"/>
      <c r="H1147" s="10"/>
      <c r="I1147" s="10"/>
      <c r="Y1147" s="11"/>
      <c r="AO1147" s="15"/>
      <c r="AP1147" s="11"/>
    </row>
  </sheetData>
  <autoFilter ref="A1:AP752">
    <sortState ref="A230:AO558">
      <sortCondition descending="1" ref="A1:A763"/>
    </sortState>
  </autoFilter>
  <sortState ref="A2:AP756">
    <sortCondition ref="AK19"/>
  </sortState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Nivia Del Orbe</cp:lastModifiedBy>
  <cp:lastPrinted>2024-01-22T15:07:48Z</cp:lastPrinted>
  <dcterms:created xsi:type="dcterms:W3CDTF">2020-07-16T12:59:27Z</dcterms:created>
  <dcterms:modified xsi:type="dcterms:W3CDTF">2024-01-22T15:09:44Z</dcterms:modified>
</cp:coreProperties>
</file>