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be\Desktop\DICIEMBRE 2024\"/>
    </mc:Choice>
  </mc:AlternateContent>
  <bookViews>
    <workbookView xWindow="0" yWindow="0" windowWidth="19200" windowHeight="10995" tabRatio="583"/>
  </bookViews>
  <sheets>
    <sheet name="DICIEMBRE  2024(2)" sheetId="81" r:id="rId1"/>
  </sheets>
  <definedNames>
    <definedName name="_xlnm._FilterDatabase" localSheetId="0" hidden="1">'DICIEMBRE  2024(2)'!$A$1:$AP$816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74" i="81" l="1"/>
  <c r="AO74" i="81" s="1"/>
  <c r="AP74" i="81" s="1"/>
  <c r="AN217" i="81"/>
  <c r="AO217" i="81" s="1"/>
  <c r="AP217" i="81" s="1"/>
  <c r="AN175" i="81"/>
  <c r="AO175" i="81" s="1"/>
  <c r="AP175" i="81" s="1"/>
  <c r="AN114" i="81"/>
  <c r="AO114" i="81" s="1"/>
  <c r="AP114" i="81" s="1"/>
  <c r="AN801" i="81"/>
  <c r="AO801" i="81" s="1"/>
  <c r="AP801" i="81" s="1"/>
  <c r="AN670" i="81"/>
  <c r="AO670" i="81" s="1"/>
  <c r="AP670" i="81" s="1"/>
  <c r="AN145" i="81"/>
  <c r="AO145" i="81" s="1"/>
  <c r="AP145" i="81" s="1"/>
  <c r="AN486" i="81"/>
  <c r="AO486" i="81" s="1"/>
  <c r="AP486" i="81" s="1"/>
  <c r="AN802" i="81"/>
  <c r="AO802" i="81" s="1"/>
  <c r="AP802" i="81" s="1"/>
  <c r="AN3" i="81" l="1"/>
  <c r="AO3" i="81" s="1"/>
  <c r="AP3" i="81" s="1"/>
  <c r="AN4" i="81"/>
  <c r="AO4" i="81" s="1"/>
  <c r="AP4" i="81" s="1"/>
  <c r="AN5" i="81"/>
  <c r="AO5" i="81" s="1"/>
  <c r="AP5" i="81" s="1"/>
  <c r="AN6" i="81"/>
  <c r="AO6" i="81" s="1"/>
  <c r="AP6" i="81" s="1"/>
  <c r="AN7" i="81"/>
  <c r="AP7" i="81"/>
  <c r="AN8" i="81"/>
  <c r="AO8" i="81" s="1"/>
  <c r="AP8" i="81" s="1"/>
  <c r="AN9" i="81"/>
  <c r="AO9" i="81" s="1"/>
  <c r="AP9" i="81" s="1"/>
  <c r="AN10" i="81"/>
  <c r="AO10" i="81" s="1"/>
  <c r="AP10" i="81" s="1"/>
  <c r="AN11" i="81"/>
  <c r="AO11" i="81" s="1"/>
  <c r="AP11" i="81" s="1"/>
  <c r="AN12" i="81"/>
  <c r="AO12" i="81" s="1"/>
  <c r="AP12" i="81" s="1"/>
  <c r="AN13" i="81"/>
  <c r="AO13" i="81" s="1"/>
  <c r="AP13" i="81" s="1"/>
  <c r="AN14" i="81"/>
  <c r="AO14" i="81" s="1"/>
  <c r="AP14" i="81" s="1"/>
  <c r="AN15" i="81"/>
  <c r="AO15" i="81" s="1"/>
  <c r="AP15" i="81" s="1"/>
  <c r="AN16" i="81"/>
  <c r="AO16" i="81" s="1"/>
  <c r="AP16" i="81" s="1"/>
  <c r="AN17" i="81"/>
  <c r="AO17" i="81" s="1"/>
  <c r="AP17" i="81" s="1"/>
  <c r="AN18" i="81"/>
  <c r="AO18" i="81" s="1"/>
  <c r="AP18" i="81" s="1"/>
  <c r="D19" i="81"/>
  <c r="AN19" i="81"/>
  <c r="AO19" i="81" s="1"/>
  <c r="AP19" i="81" s="1"/>
  <c r="D20" i="81"/>
  <c r="AN20" i="81"/>
  <c r="AO20" i="81" s="1"/>
  <c r="AP20" i="81" s="1"/>
  <c r="D21" i="81"/>
  <c r="AN21" i="81"/>
  <c r="AO21" i="81" s="1"/>
  <c r="AP21" i="81" s="1"/>
  <c r="AN22" i="81"/>
  <c r="AO22" i="81" s="1"/>
  <c r="AP22" i="81" s="1"/>
  <c r="AN23" i="81"/>
  <c r="AO23" i="81" s="1"/>
  <c r="AP23" i="81" s="1"/>
  <c r="D24" i="81"/>
  <c r="AN24" i="81"/>
  <c r="AO24" i="81" s="1"/>
  <c r="AP24" i="81" s="1"/>
  <c r="AN25" i="81"/>
  <c r="AO25" i="81" s="1"/>
  <c r="AP25" i="81" s="1"/>
  <c r="AN26" i="81"/>
  <c r="AO26" i="81" s="1"/>
  <c r="AP26" i="81" s="1"/>
  <c r="AN27" i="81"/>
  <c r="AO27" i="81" s="1"/>
  <c r="AP27" i="81" s="1"/>
  <c r="AN28" i="81"/>
  <c r="AO28" i="81" s="1"/>
  <c r="AP28" i="81" s="1"/>
  <c r="AN29" i="81"/>
  <c r="AO29" i="81" s="1"/>
  <c r="AP29" i="81" s="1"/>
  <c r="AN30" i="81"/>
  <c r="AO30" i="81" s="1"/>
  <c r="AP30" i="81" s="1"/>
  <c r="AN31" i="81"/>
  <c r="AO31" i="81" s="1"/>
  <c r="AP31" i="81" s="1"/>
  <c r="AN32" i="81"/>
  <c r="AO32" i="81" s="1"/>
  <c r="AP32" i="81" s="1"/>
  <c r="AN33" i="81"/>
  <c r="AO33" i="81" s="1"/>
  <c r="AP33" i="81" s="1"/>
  <c r="AN34" i="81"/>
  <c r="AO34" i="81" s="1"/>
  <c r="AP34" i="81" s="1"/>
  <c r="AN35" i="81"/>
  <c r="AO35" i="81" s="1"/>
  <c r="AP35" i="81" s="1"/>
  <c r="AN36" i="81"/>
  <c r="AO36" i="81" s="1"/>
  <c r="AP36" i="81" s="1"/>
  <c r="AN37" i="81"/>
  <c r="AO37" i="81" s="1"/>
  <c r="AP37" i="81" s="1"/>
  <c r="AN38" i="81"/>
  <c r="AO38" i="81" s="1"/>
  <c r="AP38" i="81" s="1"/>
  <c r="AN39" i="81"/>
  <c r="AO39" i="81" s="1"/>
  <c r="AP39" i="81" s="1"/>
  <c r="AN40" i="81"/>
  <c r="AO40" i="81" s="1"/>
  <c r="AP40" i="81" s="1"/>
  <c r="AN41" i="81"/>
  <c r="AO41" i="81" s="1"/>
  <c r="AP41" i="81" s="1"/>
  <c r="AN42" i="81"/>
  <c r="AO42" i="81" s="1"/>
  <c r="AP42" i="81" s="1"/>
  <c r="AN43" i="81"/>
  <c r="AO43" i="81" s="1"/>
  <c r="AP43" i="81" s="1"/>
  <c r="AN44" i="81"/>
  <c r="AO44" i="81" s="1"/>
  <c r="AP44" i="81" s="1"/>
  <c r="AN45" i="81"/>
  <c r="AO45" i="81" s="1"/>
  <c r="AP45" i="81" s="1"/>
  <c r="AN46" i="81"/>
  <c r="AO46" i="81" s="1"/>
  <c r="AP46" i="81" s="1"/>
  <c r="AN47" i="81"/>
  <c r="AO47" i="81" s="1"/>
  <c r="AP47" i="81" s="1"/>
  <c r="AN48" i="81"/>
  <c r="AO48" i="81" s="1"/>
  <c r="AP48" i="81" s="1"/>
  <c r="AN49" i="81"/>
  <c r="AO49" i="81" s="1"/>
  <c r="AP49" i="81" s="1"/>
  <c r="AN50" i="81"/>
  <c r="AO50" i="81" s="1"/>
  <c r="AP50" i="81" s="1"/>
  <c r="AN51" i="81"/>
  <c r="AO51" i="81" s="1"/>
  <c r="AP51" i="81" s="1"/>
  <c r="AN52" i="81"/>
  <c r="AO52" i="81" s="1"/>
  <c r="AP52" i="81" s="1"/>
  <c r="AN53" i="81"/>
  <c r="AO53" i="81" s="1"/>
  <c r="AP53" i="81" s="1"/>
  <c r="AN54" i="81"/>
  <c r="AO54" i="81" s="1"/>
  <c r="AP54" i="81" s="1"/>
  <c r="AN55" i="81"/>
  <c r="AO55" i="81" s="1"/>
  <c r="AP55" i="81" s="1"/>
  <c r="AN56" i="81"/>
  <c r="AO56" i="81" s="1"/>
  <c r="AP56" i="81" s="1"/>
  <c r="AN57" i="81"/>
  <c r="AO57" i="81" s="1"/>
  <c r="AP57" i="81" s="1"/>
  <c r="AN58" i="81"/>
  <c r="AO58" i="81" s="1"/>
  <c r="AP58" i="81" s="1"/>
  <c r="AN59" i="81"/>
  <c r="AO59" i="81" s="1"/>
  <c r="AP59" i="81" s="1"/>
  <c r="AN60" i="81"/>
  <c r="AO60" i="81" s="1"/>
  <c r="AP60" i="81" s="1"/>
  <c r="AN61" i="81"/>
  <c r="AO61" i="81" s="1"/>
  <c r="AP61" i="81" s="1"/>
  <c r="AN62" i="81"/>
  <c r="AO62" i="81" s="1"/>
  <c r="AP62" i="81" s="1"/>
  <c r="AN63" i="81"/>
  <c r="AO63" i="81" s="1"/>
  <c r="AP63" i="81" s="1"/>
  <c r="AN64" i="81"/>
  <c r="AO64" i="81" s="1"/>
  <c r="AP64" i="81" s="1"/>
  <c r="AN65" i="81"/>
  <c r="AO65" i="81" s="1"/>
  <c r="AP65" i="81" s="1"/>
  <c r="AN66" i="81"/>
  <c r="AO66" i="81" s="1"/>
  <c r="AP66" i="81" s="1"/>
  <c r="AN67" i="81"/>
  <c r="AO67" i="81" s="1"/>
  <c r="AP67" i="81" s="1"/>
  <c r="AN68" i="81"/>
  <c r="AO68" i="81" s="1"/>
  <c r="AP68" i="81" s="1"/>
  <c r="AN69" i="81"/>
  <c r="AO69" i="81" s="1"/>
  <c r="AP69" i="81" s="1"/>
  <c r="AN70" i="81"/>
  <c r="AO70" i="81" s="1"/>
  <c r="AP70" i="81" s="1"/>
  <c r="AN71" i="81"/>
  <c r="AO71" i="81" s="1"/>
  <c r="AP71" i="81" s="1"/>
  <c r="AN72" i="81"/>
  <c r="AO72" i="81" s="1"/>
  <c r="AP72" i="81" s="1"/>
  <c r="AN73" i="81"/>
  <c r="AO73" i="81" s="1"/>
  <c r="AP73" i="81" s="1"/>
  <c r="AN75" i="81"/>
  <c r="AO75" i="81" s="1"/>
  <c r="AP75" i="81" s="1"/>
  <c r="AN76" i="81"/>
  <c r="AO76" i="81" s="1"/>
  <c r="AP76" i="81" s="1"/>
  <c r="AN77" i="81"/>
  <c r="AO77" i="81" s="1"/>
  <c r="AP77" i="81" s="1"/>
  <c r="AN78" i="81"/>
  <c r="AO78" i="81" s="1"/>
  <c r="AP78" i="81" s="1"/>
  <c r="AN79" i="81"/>
  <c r="AO79" i="81" s="1"/>
  <c r="AP79" i="81" s="1"/>
  <c r="AN80" i="81"/>
  <c r="AO80" i="81" s="1"/>
  <c r="AP80" i="81" s="1"/>
  <c r="AN81" i="81"/>
  <c r="AO81" i="81" s="1"/>
  <c r="AP81" i="81" s="1"/>
  <c r="AN82" i="81"/>
  <c r="AO82" i="81" s="1"/>
  <c r="AP82" i="81" s="1"/>
  <c r="AN83" i="81"/>
  <c r="AO83" i="81" s="1"/>
  <c r="AP83" i="81" s="1"/>
  <c r="AN84" i="81"/>
  <c r="AO84" i="81" s="1"/>
  <c r="AP84" i="81" s="1"/>
  <c r="AN85" i="81"/>
  <c r="AO85" i="81" s="1"/>
  <c r="AP85" i="81" s="1"/>
  <c r="AN86" i="81"/>
  <c r="AO86" i="81" s="1"/>
  <c r="AP86" i="81" s="1"/>
  <c r="AN87" i="81"/>
  <c r="AO87" i="81" s="1"/>
  <c r="AP87" i="81" s="1"/>
  <c r="AN88" i="81"/>
  <c r="AO88" i="81" s="1"/>
  <c r="AP88" i="81" s="1"/>
  <c r="AN89" i="81"/>
  <c r="AO89" i="81" s="1"/>
  <c r="AP89" i="81" s="1"/>
  <c r="AN90" i="81"/>
  <c r="AO90" i="81" s="1"/>
  <c r="AP90" i="81" s="1"/>
  <c r="AN91" i="81"/>
  <c r="AO91" i="81" s="1"/>
  <c r="AP91" i="81" s="1"/>
  <c r="AN92" i="81"/>
  <c r="AO92" i="81" s="1"/>
  <c r="AP92" i="81" s="1"/>
  <c r="AN93" i="81"/>
  <c r="AO93" i="81" s="1"/>
  <c r="AP93" i="81" s="1"/>
  <c r="AN94" i="81"/>
  <c r="AO94" i="81" s="1"/>
  <c r="AP94" i="81" s="1"/>
  <c r="AN95" i="81"/>
  <c r="AO95" i="81" s="1"/>
  <c r="AP95" i="81" s="1"/>
  <c r="AN96" i="81"/>
  <c r="AO96" i="81" s="1"/>
  <c r="AP96" i="81" s="1"/>
  <c r="AN97" i="81"/>
  <c r="AO97" i="81" s="1"/>
  <c r="AP97" i="81" s="1"/>
  <c r="AN98" i="81"/>
  <c r="AO98" i="81" s="1"/>
  <c r="AP98" i="81" s="1"/>
  <c r="AN99" i="81"/>
  <c r="AO99" i="81" s="1"/>
  <c r="AP99" i="81" s="1"/>
  <c r="AN100" i="81"/>
  <c r="AO100" i="81" s="1"/>
  <c r="AP100" i="81" s="1"/>
  <c r="AN101" i="81"/>
  <c r="AO101" i="81" s="1"/>
  <c r="AP101" i="81" s="1"/>
  <c r="AN102" i="81"/>
  <c r="AO102" i="81" s="1"/>
  <c r="AP102" i="81" s="1"/>
  <c r="AN103" i="81"/>
  <c r="AO103" i="81" s="1"/>
  <c r="AP103" i="81" s="1"/>
  <c r="AN104" i="81"/>
  <c r="AO104" i="81" s="1"/>
  <c r="AP104" i="81" s="1"/>
  <c r="AN105" i="81"/>
  <c r="AO105" i="81" s="1"/>
  <c r="AP105" i="81" s="1"/>
  <c r="AN106" i="81"/>
  <c r="AO106" i="81" s="1"/>
  <c r="AP106" i="81" s="1"/>
  <c r="AN107" i="81"/>
  <c r="AO107" i="81" s="1"/>
  <c r="AP107" i="81" s="1"/>
  <c r="AN108" i="81"/>
  <c r="AO108" i="81" s="1"/>
  <c r="AP108" i="81" s="1"/>
  <c r="AN109" i="81"/>
  <c r="AO109" i="81" s="1"/>
  <c r="AP109" i="81" s="1"/>
  <c r="AN110" i="81"/>
  <c r="AO110" i="81" s="1"/>
  <c r="AP110" i="81" s="1"/>
  <c r="AN111" i="81"/>
  <c r="AO111" i="81" s="1"/>
  <c r="AP111" i="81" s="1"/>
  <c r="AN112" i="81"/>
  <c r="AO112" i="81" s="1"/>
  <c r="AP112" i="81" s="1"/>
  <c r="AN113" i="81"/>
  <c r="AO113" i="81" s="1"/>
  <c r="AP113" i="81" s="1"/>
  <c r="AN115" i="81"/>
  <c r="AO115" i="81" s="1"/>
  <c r="AP115" i="81" s="1"/>
  <c r="AN116" i="81"/>
  <c r="AO116" i="81" s="1"/>
  <c r="AP116" i="81" s="1"/>
  <c r="AN117" i="81"/>
  <c r="AO117" i="81" s="1"/>
  <c r="AP117" i="81" s="1"/>
  <c r="AN118" i="81"/>
  <c r="AO118" i="81" s="1"/>
  <c r="AP118" i="81" s="1"/>
  <c r="AN119" i="81"/>
  <c r="AO119" i="81" s="1"/>
  <c r="AP119" i="81" s="1"/>
  <c r="AN120" i="81"/>
  <c r="AO120" i="81" s="1"/>
  <c r="AP120" i="81" s="1"/>
  <c r="AN121" i="81"/>
  <c r="AO121" i="81" s="1"/>
  <c r="AP121" i="81" s="1"/>
  <c r="AN122" i="81"/>
  <c r="AO122" i="81" s="1"/>
  <c r="AP122" i="81" s="1"/>
  <c r="AN123" i="81"/>
  <c r="AO123" i="81" s="1"/>
  <c r="AP123" i="81" s="1"/>
  <c r="AN124" i="81"/>
  <c r="AO124" i="81" s="1"/>
  <c r="AP124" i="81" s="1"/>
  <c r="AN125" i="81"/>
  <c r="AO125" i="81" s="1"/>
  <c r="AP125" i="81" s="1"/>
  <c r="AN126" i="81"/>
  <c r="AO126" i="81" s="1"/>
  <c r="AP126" i="81" s="1"/>
  <c r="AN127" i="81"/>
  <c r="AO127" i="81" s="1"/>
  <c r="AP127" i="81" s="1"/>
  <c r="AN128" i="81"/>
  <c r="AO128" i="81" s="1"/>
  <c r="AP128" i="81" s="1"/>
  <c r="AO129" i="81"/>
  <c r="AP129" i="81" s="1"/>
  <c r="AN130" i="81"/>
  <c r="AO130" i="81" s="1"/>
  <c r="AP130" i="81" s="1"/>
  <c r="AN131" i="81"/>
  <c r="AO131" i="81" s="1"/>
  <c r="AP131" i="81" s="1"/>
  <c r="AN132" i="81"/>
  <c r="AO132" i="81" s="1"/>
  <c r="AP132" i="81" s="1"/>
  <c r="AN133" i="81"/>
  <c r="AO133" i="81" s="1"/>
  <c r="AP133" i="81" s="1"/>
  <c r="AN134" i="81"/>
  <c r="AO134" i="81" s="1"/>
  <c r="AP134" i="81" s="1"/>
  <c r="AN135" i="81"/>
  <c r="AO135" i="81" s="1"/>
  <c r="AP135" i="81" s="1"/>
  <c r="AN136" i="81"/>
  <c r="AO136" i="81" s="1"/>
  <c r="AP136" i="81" s="1"/>
  <c r="AN137" i="81"/>
  <c r="AO137" i="81" s="1"/>
  <c r="AP137" i="81" s="1"/>
  <c r="AN138" i="81"/>
  <c r="AO138" i="81" s="1"/>
  <c r="AP138" i="81" s="1"/>
  <c r="AN139" i="81"/>
  <c r="AO139" i="81" s="1"/>
  <c r="AP139" i="81" s="1"/>
  <c r="AN140" i="81"/>
  <c r="AO140" i="81" s="1"/>
  <c r="AP140" i="81" s="1"/>
  <c r="AN141" i="81"/>
  <c r="AO141" i="81" s="1"/>
  <c r="AP141" i="81" s="1"/>
  <c r="AN142" i="81"/>
  <c r="AO142" i="81" s="1"/>
  <c r="AP142" i="81" s="1"/>
  <c r="AN143" i="81"/>
  <c r="AO143" i="81" s="1"/>
  <c r="AP143" i="81" s="1"/>
  <c r="AN144" i="81"/>
  <c r="AO144" i="81" s="1"/>
  <c r="AP144" i="81" s="1"/>
  <c r="AN146" i="81"/>
  <c r="AO146" i="81" s="1"/>
  <c r="AP146" i="81" s="1"/>
  <c r="AN147" i="81"/>
  <c r="AO147" i="81" s="1"/>
  <c r="AP147" i="81" s="1"/>
  <c r="AN148" i="81"/>
  <c r="AO148" i="81" s="1"/>
  <c r="AP148" i="81" s="1"/>
  <c r="AN149" i="81"/>
  <c r="AO149" i="81" s="1"/>
  <c r="AP149" i="81" s="1"/>
  <c r="AN150" i="81"/>
  <c r="AO150" i="81" s="1"/>
  <c r="AP150" i="81" s="1"/>
  <c r="AN151" i="81"/>
  <c r="AO151" i="81" s="1"/>
  <c r="AP151" i="81" s="1"/>
  <c r="AN152" i="81"/>
  <c r="AO152" i="81" s="1"/>
  <c r="AP152" i="81" s="1"/>
  <c r="AN153" i="81"/>
  <c r="AO153" i="81" s="1"/>
  <c r="AP153" i="81" s="1"/>
  <c r="AO154" i="81"/>
  <c r="AP154" i="81" s="1"/>
  <c r="AN155" i="81"/>
  <c r="AO155" i="81" s="1"/>
  <c r="AP155" i="81" s="1"/>
  <c r="AN156" i="81"/>
  <c r="AO156" i="81" s="1"/>
  <c r="AP156" i="81" s="1"/>
  <c r="AN157" i="81"/>
  <c r="AO157" i="81" s="1"/>
  <c r="AP157" i="81" s="1"/>
  <c r="AN158" i="81"/>
  <c r="AO158" i="81" s="1"/>
  <c r="AP158" i="81" s="1"/>
  <c r="AN159" i="81"/>
  <c r="AO159" i="81" s="1"/>
  <c r="AP159" i="81" s="1"/>
  <c r="AN160" i="81"/>
  <c r="AO160" i="81" s="1"/>
  <c r="AP160" i="81" s="1"/>
  <c r="AN161" i="81"/>
  <c r="AO161" i="81" s="1"/>
  <c r="AP161" i="81" s="1"/>
  <c r="AN162" i="81"/>
  <c r="AO162" i="81" s="1"/>
  <c r="AP162" i="81" s="1"/>
  <c r="AN163" i="81"/>
  <c r="AO163" i="81" s="1"/>
  <c r="AP163" i="81" s="1"/>
  <c r="AN164" i="81"/>
  <c r="AO164" i="81" s="1"/>
  <c r="AP164" i="81" s="1"/>
  <c r="AN165" i="81"/>
  <c r="AO165" i="81" s="1"/>
  <c r="AP165" i="81" s="1"/>
  <c r="AN166" i="81"/>
  <c r="AO166" i="81" s="1"/>
  <c r="AP166" i="81" s="1"/>
  <c r="AN167" i="81"/>
  <c r="AO167" i="81" s="1"/>
  <c r="AP167" i="81" s="1"/>
  <c r="AN168" i="81"/>
  <c r="AO168" i="81" s="1"/>
  <c r="AP168" i="81" s="1"/>
  <c r="AN169" i="81"/>
  <c r="AO169" i="81" s="1"/>
  <c r="AP169" i="81" s="1"/>
  <c r="AN170" i="81"/>
  <c r="AO170" i="81" s="1"/>
  <c r="AP170" i="81" s="1"/>
  <c r="AN171" i="81"/>
  <c r="AO171" i="81" s="1"/>
  <c r="AP171" i="81" s="1"/>
  <c r="AN172" i="81"/>
  <c r="AO172" i="81" s="1"/>
  <c r="AP172" i="81" s="1"/>
  <c r="AN173" i="81"/>
  <c r="AO173" i="81" s="1"/>
  <c r="AP173" i="81" s="1"/>
  <c r="AN174" i="81"/>
  <c r="AO174" i="81" s="1"/>
  <c r="AP174" i="81" s="1"/>
  <c r="AN176" i="81"/>
  <c r="AO176" i="81" s="1"/>
  <c r="AP176" i="81" s="1"/>
  <c r="AN177" i="81"/>
  <c r="AO177" i="81" s="1"/>
  <c r="AP177" i="81" s="1"/>
  <c r="AN178" i="81"/>
  <c r="AO178" i="81" s="1"/>
  <c r="AP178" i="81" s="1"/>
  <c r="AN179" i="81"/>
  <c r="AO179" i="81" s="1"/>
  <c r="AP179" i="81" s="1"/>
  <c r="AN180" i="81"/>
  <c r="AO180" i="81" s="1"/>
  <c r="AP180" i="81" s="1"/>
  <c r="AN181" i="81"/>
  <c r="AO181" i="81" s="1"/>
  <c r="AP181" i="81" s="1"/>
  <c r="AN182" i="81"/>
  <c r="AO182" i="81" s="1"/>
  <c r="AP182" i="81" s="1"/>
  <c r="AN183" i="81"/>
  <c r="AO183" i="81" s="1"/>
  <c r="AP183" i="81" s="1"/>
  <c r="AN184" i="81"/>
  <c r="AO184" i="81" s="1"/>
  <c r="AP184" i="81" s="1"/>
  <c r="AN185" i="81"/>
  <c r="AO185" i="81" s="1"/>
  <c r="AP185" i="81" s="1"/>
  <c r="AN186" i="81"/>
  <c r="AO186" i="81" s="1"/>
  <c r="AP186" i="81" s="1"/>
  <c r="AN187" i="81"/>
  <c r="AO187" i="81" s="1"/>
  <c r="AP187" i="81" s="1"/>
  <c r="AN188" i="81"/>
  <c r="AO188" i="81" s="1"/>
  <c r="AP188" i="81" s="1"/>
  <c r="AN189" i="81"/>
  <c r="AO189" i="81" s="1"/>
  <c r="AP189" i="81" s="1"/>
  <c r="AN190" i="81"/>
  <c r="AO190" i="81" s="1"/>
  <c r="AP190" i="81" s="1"/>
  <c r="AN191" i="81"/>
  <c r="AO191" i="81" s="1"/>
  <c r="AP191" i="81" s="1"/>
  <c r="AN192" i="81"/>
  <c r="AO192" i="81" s="1"/>
  <c r="AP192" i="81" s="1"/>
  <c r="AN193" i="81"/>
  <c r="AO193" i="81" s="1"/>
  <c r="AP193" i="81" s="1"/>
  <c r="AN194" i="81"/>
  <c r="AO194" i="81" s="1"/>
  <c r="AP194" i="81" s="1"/>
  <c r="AN195" i="81"/>
  <c r="AO195" i="81" s="1"/>
  <c r="AP195" i="81" s="1"/>
  <c r="AN196" i="81"/>
  <c r="AO196" i="81" s="1"/>
  <c r="AP196" i="81" s="1"/>
  <c r="AN197" i="81"/>
  <c r="AO197" i="81" s="1"/>
  <c r="AP197" i="81" s="1"/>
  <c r="AN198" i="81"/>
  <c r="AO198" i="81" s="1"/>
  <c r="AP198" i="81" s="1"/>
  <c r="AN199" i="81"/>
  <c r="AO199" i="81" s="1"/>
  <c r="AP199" i="81" s="1"/>
  <c r="AN200" i="81"/>
  <c r="AO200" i="81" s="1"/>
  <c r="AP200" i="81" s="1"/>
  <c r="AN201" i="81"/>
  <c r="AO201" i="81" s="1"/>
  <c r="AP201" i="81" s="1"/>
  <c r="AN202" i="81"/>
  <c r="AO202" i="81" s="1"/>
  <c r="AP202" i="81" s="1"/>
  <c r="AN203" i="81"/>
  <c r="AO203" i="81" s="1"/>
  <c r="AP203" i="81" s="1"/>
  <c r="AN204" i="81"/>
  <c r="AO204" i="81" s="1"/>
  <c r="AP204" i="81" s="1"/>
  <c r="AN205" i="81"/>
  <c r="AO205" i="81" s="1"/>
  <c r="AP205" i="81" s="1"/>
  <c r="AN206" i="81"/>
  <c r="AO206" i="81" s="1"/>
  <c r="AP206" i="81" s="1"/>
  <c r="AN207" i="81"/>
  <c r="AO207" i="81" s="1"/>
  <c r="AP207" i="81" s="1"/>
  <c r="AN208" i="81"/>
  <c r="AO208" i="81" s="1"/>
  <c r="AP208" i="81" s="1"/>
  <c r="AN209" i="81"/>
  <c r="AO209" i="81" s="1"/>
  <c r="AP209" i="81" s="1"/>
  <c r="AN210" i="81"/>
  <c r="AO210" i="81" s="1"/>
  <c r="AP210" i="81" s="1"/>
  <c r="AN211" i="81"/>
  <c r="AO211" i="81" s="1"/>
  <c r="AP211" i="81" s="1"/>
  <c r="AN212" i="81"/>
  <c r="AO212" i="81" s="1"/>
  <c r="AP212" i="81" s="1"/>
  <c r="AN213" i="81"/>
  <c r="AO213" i="81" s="1"/>
  <c r="AP213" i="81" s="1"/>
  <c r="AN214" i="81"/>
  <c r="AO214" i="81" s="1"/>
  <c r="AP214" i="81" s="1"/>
  <c r="AN215" i="81"/>
  <c r="AO215" i="81" s="1"/>
  <c r="AP215" i="81" s="1"/>
  <c r="AN216" i="81"/>
  <c r="AO216" i="81" s="1"/>
  <c r="AP216" i="81" s="1"/>
  <c r="AN218" i="81"/>
  <c r="AO218" i="81" s="1"/>
  <c r="AP218" i="81" s="1"/>
  <c r="AN219" i="81"/>
  <c r="AO219" i="81" s="1"/>
  <c r="AP219" i="81" s="1"/>
  <c r="AN220" i="81"/>
  <c r="AO220" i="81" s="1"/>
  <c r="AP220" i="81" s="1"/>
  <c r="AN221" i="81"/>
  <c r="AO221" i="81" s="1"/>
  <c r="AP221" i="81" s="1"/>
  <c r="AN222" i="81"/>
  <c r="AO222" i="81" s="1"/>
  <c r="AP222" i="81" s="1"/>
  <c r="AN223" i="81"/>
  <c r="AO223" i="81" s="1"/>
  <c r="AP223" i="81" s="1"/>
  <c r="AN224" i="81"/>
  <c r="AO224" i="81" s="1"/>
  <c r="AP224" i="81" s="1"/>
  <c r="AN225" i="81"/>
  <c r="AO225" i="81" s="1"/>
  <c r="AP225" i="81" s="1"/>
  <c r="AN226" i="81"/>
  <c r="AO226" i="81" s="1"/>
  <c r="AP226" i="81" s="1"/>
  <c r="AN227" i="81"/>
  <c r="AO227" i="81" s="1"/>
  <c r="AP227" i="81" s="1"/>
  <c r="AN228" i="81"/>
  <c r="AO228" i="81" s="1"/>
  <c r="AP228" i="81" s="1"/>
  <c r="AN229" i="81"/>
  <c r="AO229" i="81" s="1"/>
  <c r="AP229" i="81" s="1"/>
  <c r="AN230" i="81"/>
  <c r="AO230" i="81" s="1"/>
  <c r="AP230" i="81" s="1"/>
  <c r="AN231" i="81"/>
  <c r="AO231" i="81" s="1"/>
  <c r="AP231" i="81" s="1"/>
  <c r="AN232" i="81"/>
  <c r="AO232" i="81" s="1"/>
  <c r="AP232" i="81" s="1"/>
  <c r="AN233" i="81"/>
  <c r="AO233" i="81" s="1"/>
  <c r="AP233" i="81" s="1"/>
  <c r="AN234" i="81"/>
  <c r="AO234" i="81" s="1"/>
  <c r="AP234" i="81" s="1"/>
  <c r="AN235" i="81"/>
  <c r="AO235" i="81" s="1"/>
  <c r="AP235" i="81" s="1"/>
  <c r="AN236" i="81"/>
  <c r="AO236" i="81" s="1"/>
  <c r="AP236" i="81" s="1"/>
  <c r="AN237" i="81"/>
  <c r="AO237" i="81" s="1"/>
  <c r="AP237" i="81" s="1"/>
  <c r="AN238" i="81"/>
  <c r="AO238" i="81" s="1"/>
  <c r="AP238" i="81" s="1"/>
  <c r="AN239" i="81"/>
  <c r="AO239" i="81" s="1"/>
  <c r="AP239" i="81" s="1"/>
  <c r="AN240" i="81"/>
  <c r="AO240" i="81" s="1"/>
  <c r="AP240" i="81" s="1"/>
  <c r="AN241" i="81"/>
  <c r="AO241" i="81" s="1"/>
  <c r="AP241" i="81" s="1"/>
  <c r="AN242" i="81"/>
  <c r="AO242" i="81" s="1"/>
  <c r="AP242" i="81" s="1"/>
  <c r="AN243" i="81"/>
  <c r="AO243" i="81" s="1"/>
  <c r="AP243" i="81" s="1"/>
  <c r="AN244" i="81"/>
  <c r="AO244" i="81" s="1"/>
  <c r="AP244" i="81" s="1"/>
  <c r="AN245" i="81"/>
  <c r="AO245" i="81" s="1"/>
  <c r="AP245" i="81" s="1"/>
  <c r="AN246" i="81"/>
  <c r="AO246" i="81" s="1"/>
  <c r="AP246" i="81" s="1"/>
  <c r="AN247" i="81"/>
  <c r="AO247" i="81" s="1"/>
  <c r="AP247" i="81" s="1"/>
  <c r="AN248" i="81"/>
  <c r="AO248" i="81" s="1"/>
  <c r="AP248" i="81" s="1"/>
  <c r="AN249" i="81"/>
  <c r="AO249" i="81" s="1"/>
  <c r="AP249" i="81" s="1"/>
  <c r="AN250" i="81"/>
  <c r="AO250" i="81" s="1"/>
  <c r="AP250" i="81" s="1"/>
  <c r="AN251" i="81"/>
  <c r="AO251" i="81" s="1"/>
  <c r="AP251" i="81" s="1"/>
  <c r="AN252" i="81"/>
  <c r="AO252" i="81" s="1"/>
  <c r="AP252" i="81" s="1"/>
  <c r="AN253" i="81"/>
  <c r="AO253" i="81" s="1"/>
  <c r="AP253" i="81" s="1"/>
  <c r="AN254" i="81"/>
  <c r="AO254" i="81" s="1"/>
  <c r="AP254" i="81" s="1"/>
  <c r="AN255" i="81"/>
  <c r="AO255" i="81" s="1"/>
  <c r="AP255" i="81" s="1"/>
  <c r="AN256" i="81"/>
  <c r="AO256" i="81" s="1"/>
  <c r="AP256" i="81" s="1"/>
  <c r="AN257" i="81"/>
  <c r="AO257" i="81" s="1"/>
  <c r="AP257" i="81" s="1"/>
  <c r="AN258" i="81"/>
  <c r="AO258" i="81" s="1"/>
  <c r="AP258" i="81" s="1"/>
  <c r="AN259" i="81"/>
  <c r="AO259" i="81" s="1"/>
  <c r="AP259" i="81" s="1"/>
  <c r="AN260" i="81"/>
  <c r="AO260" i="81" s="1"/>
  <c r="AP260" i="81" s="1"/>
  <c r="AN261" i="81"/>
  <c r="AO261" i="81" s="1"/>
  <c r="AP261" i="81" s="1"/>
  <c r="AN262" i="81"/>
  <c r="AO262" i="81" s="1"/>
  <c r="AP262" i="81" s="1"/>
  <c r="AN263" i="81"/>
  <c r="AO263" i="81" s="1"/>
  <c r="AP263" i="81" s="1"/>
  <c r="AN264" i="81"/>
  <c r="AO264" i="81" s="1"/>
  <c r="AP264" i="81" s="1"/>
  <c r="AN265" i="81"/>
  <c r="AO265" i="81" s="1"/>
  <c r="AP265" i="81" s="1"/>
  <c r="AN266" i="81"/>
  <c r="AO266" i="81" s="1"/>
  <c r="AP266" i="81" s="1"/>
  <c r="AN267" i="81"/>
  <c r="AO267" i="81" s="1"/>
  <c r="AP267" i="81" s="1"/>
  <c r="AN268" i="81"/>
  <c r="AO268" i="81" s="1"/>
  <c r="AP268" i="81" s="1"/>
  <c r="AN269" i="81"/>
  <c r="AO269" i="81" s="1"/>
  <c r="AP269" i="81" s="1"/>
  <c r="AN270" i="81"/>
  <c r="AO270" i="81" s="1"/>
  <c r="AP270" i="81" s="1"/>
  <c r="AN271" i="81"/>
  <c r="AO271" i="81" s="1"/>
  <c r="AP271" i="81" s="1"/>
  <c r="AN272" i="81"/>
  <c r="AO272" i="81" s="1"/>
  <c r="AP272" i="81" s="1"/>
  <c r="AN273" i="81"/>
  <c r="AO273" i="81" s="1"/>
  <c r="AP273" i="81" s="1"/>
  <c r="AN274" i="81"/>
  <c r="AO274" i="81" s="1"/>
  <c r="AP274" i="81" s="1"/>
  <c r="AN275" i="81"/>
  <c r="AO275" i="81" s="1"/>
  <c r="AP275" i="81" s="1"/>
  <c r="AN276" i="81"/>
  <c r="AO276" i="81" s="1"/>
  <c r="AP276" i="81" s="1"/>
  <c r="AN277" i="81"/>
  <c r="AO277" i="81" s="1"/>
  <c r="AP277" i="81" s="1"/>
  <c r="AN278" i="81"/>
  <c r="AO278" i="81" s="1"/>
  <c r="AP278" i="81" s="1"/>
  <c r="AN279" i="81"/>
  <c r="AO279" i="81" s="1"/>
  <c r="AP279" i="81" s="1"/>
  <c r="AN280" i="81"/>
  <c r="AO280" i="81" s="1"/>
  <c r="AP280" i="81" s="1"/>
  <c r="AN281" i="81"/>
  <c r="AO281" i="81" s="1"/>
  <c r="AP281" i="81" s="1"/>
  <c r="AN282" i="81"/>
  <c r="AO282" i="81" s="1"/>
  <c r="AP282" i="81" s="1"/>
  <c r="AN283" i="81"/>
  <c r="AO283" i="81" s="1"/>
  <c r="AP283" i="81" s="1"/>
  <c r="AN284" i="81"/>
  <c r="AO284" i="81" s="1"/>
  <c r="AP284" i="81" s="1"/>
  <c r="AN285" i="81"/>
  <c r="AO285" i="81" s="1"/>
  <c r="AP285" i="81" s="1"/>
  <c r="AN286" i="81"/>
  <c r="AO286" i="81" s="1"/>
  <c r="AP286" i="81" s="1"/>
  <c r="AN287" i="81"/>
  <c r="AO287" i="81" s="1"/>
  <c r="AP287" i="81" s="1"/>
  <c r="AN288" i="81"/>
  <c r="AO288" i="81" s="1"/>
  <c r="AP288" i="81" s="1"/>
  <c r="AN289" i="81"/>
  <c r="AO289" i="81" s="1"/>
  <c r="AP289" i="81" s="1"/>
  <c r="AN290" i="81"/>
  <c r="AO290" i="81" s="1"/>
  <c r="AP290" i="81" s="1"/>
  <c r="AN291" i="81"/>
  <c r="AO291" i="81" s="1"/>
  <c r="AP291" i="81" s="1"/>
  <c r="AN292" i="81"/>
  <c r="AO292" i="81" s="1"/>
  <c r="AP292" i="81" s="1"/>
  <c r="AN293" i="81"/>
  <c r="AO293" i="81" s="1"/>
  <c r="AP293" i="81" s="1"/>
  <c r="AN294" i="81"/>
  <c r="AO294" i="81" s="1"/>
  <c r="AP294" i="81" s="1"/>
  <c r="AN295" i="81"/>
  <c r="AO295" i="81" s="1"/>
  <c r="AP295" i="81" s="1"/>
  <c r="AN296" i="81"/>
  <c r="AO296" i="81" s="1"/>
  <c r="AP296" i="81" s="1"/>
  <c r="AN297" i="81"/>
  <c r="AO297" i="81" s="1"/>
  <c r="AP297" i="81" s="1"/>
  <c r="AN298" i="81"/>
  <c r="AO298" i="81" s="1"/>
  <c r="AP298" i="81" s="1"/>
  <c r="AN299" i="81"/>
  <c r="AO299" i="81" s="1"/>
  <c r="AP299" i="81" s="1"/>
  <c r="AN300" i="81"/>
  <c r="AO300" i="81" s="1"/>
  <c r="AP300" i="81" s="1"/>
  <c r="AN301" i="81"/>
  <c r="AO301" i="81" s="1"/>
  <c r="AP301" i="81" s="1"/>
  <c r="AN302" i="81"/>
  <c r="AO302" i="81" s="1"/>
  <c r="AP302" i="81" s="1"/>
  <c r="AN303" i="81"/>
  <c r="AO303" i="81" s="1"/>
  <c r="AP303" i="81" s="1"/>
  <c r="AN304" i="81"/>
  <c r="AO304" i="81" s="1"/>
  <c r="AP304" i="81" s="1"/>
  <c r="AN305" i="81"/>
  <c r="AO305" i="81" s="1"/>
  <c r="AP305" i="81" s="1"/>
  <c r="AN306" i="81"/>
  <c r="AO306" i="81" s="1"/>
  <c r="AP306" i="81" s="1"/>
  <c r="AN307" i="81"/>
  <c r="AO307" i="81" s="1"/>
  <c r="AP307" i="81" s="1"/>
  <c r="AN308" i="81"/>
  <c r="AO308" i="81" s="1"/>
  <c r="AP308" i="81" s="1"/>
  <c r="AN309" i="81"/>
  <c r="AO309" i="81" s="1"/>
  <c r="AP309" i="81" s="1"/>
  <c r="AN310" i="81"/>
  <c r="AO310" i="81" s="1"/>
  <c r="AP310" i="81" s="1"/>
  <c r="AN311" i="81"/>
  <c r="AO311" i="81" s="1"/>
  <c r="AP311" i="81" s="1"/>
  <c r="AN312" i="81"/>
  <c r="AO312" i="81" s="1"/>
  <c r="AP312" i="81" s="1"/>
  <c r="AN313" i="81"/>
  <c r="AO313" i="81" s="1"/>
  <c r="AP313" i="81" s="1"/>
  <c r="AN314" i="81"/>
  <c r="AO314" i="81" s="1"/>
  <c r="AP314" i="81" s="1"/>
  <c r="AN315" i="81"/>
  <c r="AO315" i="81" s="1"/>
  <c r="AP315" i="81" s="1"/>
  <c r="AN316" i="81"/>
  <c r="AO316" i="81" s="1"/>
  <c r="AP316" i="81" s="1"/>
  <c r="AN317" i="81"/>
  <c r="AO317" i="81" s="1"/>
  <c r="AP317" i="81" s="1"/>
  <c r="AN318" i="81"/>
  <c r="AO318" i="81" s="1"/>
  <c r="AP318" i="81" s="1"/>
  <c r="AN319" i="81"/>
  <c r="AO319" i="81" s="1"/>
  <c r="AP319" i="81" s="1"/>
  <c r="AN320" i="81"/>
  <c r="AO320" i="81" s="1"/>
  <c r="AP320" i="81" s="1"/>
  <c r="AN321" i="81"/>
  <c r="AO321" i="81" s="1"/>
  <c r="AP321" i="81" s="1"/>
  <c r="AN322" i="81"/>
  <c r="AO322" i="81" s="1"/>
  <c r="AP322" i="81" s="1"/>
  <c r="AN323" i="81"/>
  <c r="AO323" i="81" s="1"/>
  <c r="AP323" i="81" s="1"/>
  <c r="AN324" i="81"/>
  <c r="AO324" i="81" s="1"/>
  <c r="AP324" i="81" s="1"/>
  <c r="AN325" i="81"/>
  <c r="AO325" i="81" s="1"/>
  <c r="AP325" i="81" s="1"/>
  <c r="AN326" i="81"/>
  <c r="AO326" i="81" s="1"/>
  <c r="AP326" i="81" s="1"/>
  <c r="AN327" i="81"/>
  <c r="AO327" i="81" s="1"/>
  <c r="AP327" i="81" s="1"/>
  <c r="AN328" i="81"/>
  <c r="AO328" i="81" s="1"/>
  <c r="AP328" i="81" s="1"/>
  <c r="AN329" i="81"/>
  <c r="AO329" i="81" s="1"/>
  <c r="AP329" i="81" s="1"/>
  <c r="AN330" i="81"/>
  <c r="AO330" i="81" s="1"/>
  <c r="AP330" i="81" s="1"/>
  <c r="AN331" i="81"/>
  <c r="AO331" i="81" s="1"/>
  <c r="AP331" i="81" s="1"/>
  <c r="AN332" i="81"/>
  <c r="AO332" i="81" s="1"/>
  <c r="AP332" i="81" s="1"/>
  <c r="AN333" i="81"/>
  <c r="AO333" i="81" s="1"/>
  <c r="AP333" i="81" s="1"/>
  <c r="AN334" i="81"/>
  <c r="AO334" i="81" s="1"/>
  <c r="AP334" i="81" s="1"/>
  <c r="AN335" i="81"/>
  <c r="AO335" i="81" s="1"/>
  <c r="AP335" i="81" s="1"/>
  <c r="AN336" i="81"/>
  <c r="AO336" i="81" s="1"/>
  <c r="AP336" i="81" s="1"/>
  <c r="AN337" i="81"/>
  <c r="AO337" i="81" s="1"/>
  <c r="AP337" i="81" s="1"/>
  <c r="AN338" i="81"/>
  <c r="AO338" i="81" s="1"/>
  <c r="AP338" i="81" s="1"/>
  <c r="AN339" i="81"/>
  <c r="AO339" i="81" s="1"/>
  <c r="AP339" i="81" s="1"/>
  <c r="AN340" i="81"/>
  <c r="AO340" i="81" s="1"/>
  <c r="AP340" i="81" s="1"/>
  <c r="AN341" i="81"/>
  <c r="AO341" i="81" s="1"/>
  <c r="AP341" i="81" s="1"/>
  <c r="AN342" i="81"/>
  <c r="AO342" i="81" s="1"/>
  <c r="AP342" i="81" s="1"/>
  <c r="AN343" i="81"/>
  <c r="AO343" i="81" s="1"/>
  <c r="AP343" i="81" s="1"/>
  <c r="AN344" i="81"/>
  <c r="AO344" i="81" s="1"/>
  <c r="AP344" i="81" s="1"/>
  <c r="AN345" i="81"/>
  <c r="AO345" i="81" s="1"/>
  <c r="AP345" i="81" s="1"/>
  <c r="AN346" i="81"/>
  <c r="AO346" i="81" s="1"/>
  <c r="AP346" i="81" s="1"/>
  <c r="AN347" i="81"/>
  <c r="AO347" i="81" s="1"/>
  <c r="AP347" i="81" s="1"/>
  <c r="AN348" i="81"/>
  <c r="AO348" i="81" s="1"/>
  <c r="AP348" i="81" s="1"/>
  <c r="AN349" i="81"/>
  <c r="AO349" i="81" s="1"/>
  <c r="AP349" i="81" s="1"/>
  <c r="AN350" i="81"/>
  <c r="AO350" i="81" s="1"/>
  <c r="AP350" i="81" s="1"/>
  <c r="AN351" i="81"/>
  <c r="AO351" i="81" s="1"/>
  <c r="AP351" i="81" s="1"/>
  <c r="AN352" i="81"/>
  <c r="AO352" i="81" s="1"/>
  <c r="AP352" i="81" s="1"/>
  <c r="AN353" i="81"/>
  <c r="AO353" i="81" s="1"/>
  <c r="AP353" i="81" s="1"/>
  <c r="AN354" i="81"/>
  <c r="AO354" i="81" s="1"/>
  <c r="AP354" i="81" s="1"/>
  <c r="AN355" i="81"/>
  <c r="AO355" i="81" s="1"/>
  <c r="AP355" i="81" s="1"/>
  <c r="AN356" i="81"/>
  <c r="AO356" i="81" s="1"/>
  <c r="AP356" i="81" s="1"/>
  <c r="AN357" i="81"/>
  <c r="AO357" i="81" s="1"/>
  <c r="AP357" i="81" s="1"/>
  <c r="AN358" i="81"/>
  <c r="AO358" i="81" s="1"/>
  <c r="AP358" i="81" s="1"/>
  <c r="AN359" i="81"/>
  <c r="AO359" i="81" s="1"/>
  <c r="AP359" i="81" s="1"/>
  <c r="AN360" i="81"/>
  <c r="AO360" i="81" s="1"/>
  <c r="AP360" i="81" s="1"/>
  <c r="AN361" i="81"/>
  <c r="AO361" i="81" s="1"/>
  <c r="AP361" i="81" s="1"/>
  <c r="AN362" i="81"/>
  <c r="AO362" i="81" s="1"/>
  <c r="AP362" i="81" s="1"/>
  <c r="AN363" i="81"/>
  <c r="AO363" i="81" s="1"/>
  <c r="AP363" i="81" s="1"/>
  <c r="AN364" i="81"/>
  <c r="AO364" i="81" s="1"/>
  <c r="AP364" i="81" s="1"/>
  <c r="AN365" i="81"/>
  <c r="AO365" i="81" s="1"/>
  <c r="AP365" i="81" s="1"/>
  <c r="AN366" i="81"/>
  <c r="AO366" i="81" s="1"/>
  <c r="AP366" i="81" s="1"/>
  <c r="AN367" i="81"/>
  <c r="AO367" i="81" s="1"/>
  <c r="AP367" i="81" s="1"/>
  <c r="AN368" i="81"/>
  <c r="AO368" i="81" s="1"/>
  <c r="AP368" i="81" s="1"/>
  <c r="AN369" i="81"/>
  <c r="AO369" i="81" s="1"/>
  <c r="AP369" i="81" s="1"/>
  <c r="AN370" i="81"/>
  <c r="AO370" i="81" s="1"/>
  <c r="AP370" i="81" s="1"/>
  <c r="AO371" i="81"/>
  <c r="AP371" i="81" s="1"/>
  <c r="AO372" i="81"/>
  <c r="AP372" i="81" s="1"/>
  <c r="AN373" i="81"/>
  <c r="AO373" i="81" s="1"/>
  <c r="AP373" i="81" s="1"/>
  <c r="AN374" i="81"/>
  <c r="AO374" i="81" s="1"/>
  <c r="AP374" i="81" s="1"/>
  <c r="AN375" i="81"/>
  <c r="AO375" i="81" s="1"/>
  <c r="AP375" i="81" s="1"/>
  <c r="AN376" i="81"/>
  <c r="AO376" i="81" s="1"/>
  <c r="AP376" i="81" s="1"/>
  <c r="AN377" i="81"/>
  <c r="AO377" i="81" s="1"/>
  <c r="AP377" i="81" s="1"/>
  <c r="AN378" i="81"/>
  <c r="AO378" i="81" s="1"/>
  <c r="AP378" i="81" s="1"/>
  <c r="AN379" i="81"/>
  <c r="AO379" i="81" s="1"/>
  <c r="AP379" i="81" s="1"/>
  <c r="AN380" i="81"/>
  <c r="AO380" i="81" s="1"/>
  <c r="AP380" i="81" s="1"/>
  <c r="AN381" i="81"/>
  <c r="AO381" i="81" s="1"/>
  <c r="AP381" i="81" s="1"/>
  <c r="AN382" i="81"/>
  <c r="AO382" i="81" s="1"/>
  <c r="AP382" i="81" s="1"/>
  <c r="AN383" i="81"/>
  <c r="AO383" i="81" s="1"/>
  <c r="AP383" i="81" s="1"/>
  <c r="AN384" i="81"/>
  <c r="AO384" i="81" s="1"/>
  <c r="AP384" i="81" s="1"/>
  <c r="AN385" i="81"/>
  <c r="AO385" i="81" s="1"/>
  <c r="AP385" i="81" s="1"/>
  <c r="AN386" i="81"/>
  <c r="AO386" i="81" s="1"/>
  <c r="AP386" i="81" s="1"/>
  <c r="AN387" i="81"/>
  <c r="AO387" i="81" s="1"/>
  <c r="AP387" i="81" s="1"/>
  <c r="AN388" i="81"/>
  <c r="AO388" i="81" s="1"/>
  <c r="AP388" i="81" s="1"/>
  <c r="AN389" i="81"/>
  <c r="AO389" i="81" s="1"/>
  <c r="AP389" i="81" s="1"/>
  <c r="AN390" i="81"/>
  <c r="AO390" i="81" s="1"/>
  <c r="AP390" i="81" s="1"/>
  <c r="AN391" i="81"/>
  <c r="AO391" i="81" s="1"/>
  <c r="AP391" i="81" s="1"/>
  <c r="AN392" i="81"/>
  <c r="AO392" i="81" s="1"/>
  <c r="AP392" i="81" s="1"/>
  <c r="AN393" i="81"/>
  <c r="AO393" i="81" s="1"/>
  <c r="AP393" i="81" s="1"/>
  <c r="AN394" i="81"/>
  <c r="AO394" i="81" s="1"/>
  <c r="AP394" i="81" s="1"/>
  <c r="AN395" i="81"/>
  <c r="AO395" i="81" s="1"/>
  <c r="AP395" i="81" s="1"/>
  <c r="AN396" i="81"/>
  <c r="AO396" i="81" s="1"/>
  <c r="AP396" i="81" s="1"/>
  <c r="AN397" i="81"/>
  <c r="AO397" i="81" s="1"/>
  <c r="AP397" i="81" s="1"/>
  <c r="AN398" i="81"/>
  <c r="AO398" i="81" s="1"/>
  <c r="AP398" i="81" s="1"/>
  <c r="AN399" i="81"/>
  <c r="AO399" i="81" s="1"/>
  <c r="AP399" i="81" s="1"/>
  <c r="AN400" i="81"/>
  <c r="AO400" i="81" s="1"/>
  <c r="AP400" i="81" s="1"/>
  <c r="AN401" i="81"/>
  <c r="AO401" i="81" s="1"/>
  <c r="AP401" i="81" s="1"/>
  <c r="AN402" i="81"/>
  <c r="AO402" i="81" s="1"/>
  <c r="AP402" i="81" s="1"/>
  <c r="AN403" i="81"/>
  <c r="AO403" i="81" s="1"/>
  <c r="AP403" i="81" s="1"/>
  <c r="AN404" i="81"/>
  <c r="AO404" i="81" s="1"/>
  <c r="AP404" i="81" s="1"/>
  <c r="AN405" i="81"/>
  <c r="AO405" i="81" s="1"/>
  <c r="AP405" i="81" s="1"/>
  <c r="AN406" i="81"/>
  <c r="AO406" i="81" s="1"/>
  <c r="AP406" i="81" s="1"/>
  <c r="AN407" i="81"/>
  <c r="AO407" i="81" s="1"/>
  <c r="AP407" i="81" s="1"/>
  <c r="AN408" i="81"/>
  <c r="AO408" i="81" s="1"/>
  <c r="AP408" i="81" s="1"/>
  <c r="AN409" i="81"/>
  <c r="AO409" i="81" s="1"/>
  <c r="AP409" i="81" s="1"/>
  <c r="AN410" i="81"/>
  <c r="AO410" i="81" s="1"/>
  <c r="AP410" i="81" s="1"/>
  <c r="AN411" i="81"/>
  <c r="AO411" i="81" s="1"/>
  <c r="AP411" i="81" s="1"/>
  <c r="AN412" i="81"/>
  <c r="AO412" i="81" s="1"/>
  <c r="AP412" i="81" s="1"/>
  <c r="AN413" i="81"/>
  <c r="AO413" i="81" s="1"/>
  <c r="AP413" i="81" s="1"/>
  <c r="AN414" i="81"/>
  <c r="AO414" i="81" s="1"/>
  <c r="AP414" i="81" s="1"/>
  <c r="AN415" i="81"/>
  <c r="AO415" i="81" s="1"/>
  <c r="AP415" i="81" s="1"/>
  <c r="AN416" i="81"/>
  <c r="AO416" i="81" s="1"/>
  <c r="AP416" i="81" s="1"/>
  <c r="AN417" i="81"/>
  <c r="AO417" i="81" s="1"/>
  <c r="AP417" i="81" s="1"/>
  <c r="AN418" i="81"/>
  <c r="AO418" i="81" s="1"/>
  <c r="AP418" i="81" s="1"/>
  <c r="AN419" i="81"/>
  <c r="AO419" i="81" s="1"/>
  <c r="AP419" i="81" s="1"/>
  <c r="AN420" i="81"/>
  <c r="AO420" i="81" s="1"/>
  <c r="AP420" i="81" s="1"/>
  <c r="AN421" i="81"/>
  <c r="AO421" i="81" s="1"/>
  <c r="AP421" i="81" s="1"/>
  <c r="AN422" i="81"/>
  <c r="AO422" i="81" s="1"/>
  <c r="AP422" i="81" s="1"/>
  <c r="AN423" i="81"/>
  <c r="AO423" i="81" s="1"/>
  <c r="AP423" i="81" s="1"/>
  <c r="AN424" i="81"/>
  <c r="AO424" i="81" s="1"/>
  <c r="AP424" i="81" s="1"/>
  <c r="AN425" i="81"/>
  <c r="AO425" i="81" s="1"/>
  <c r="AP425" i="81" s="1"/>
  <c r="AN426" i="81"/>
  <c r="AO426" i="81" s="1"/>
  <c r="AP426" i="81" s="1"/>
  <c r="AN427" i="81"/>
  <c r="AO427" i="81" s="1"/>
  <c r="AP427" i="81" s="1"/>
  <c r="AN428" i="81"/>
  <c r="AO428" i="81" s="1"/>
  <c r="AP428" i="81" s="1"/>
  <c r="AN429" i="81"/>
  <c r="AO429" i="81" s="1"/>
  <c r="AP429" i="81" s="1"/>
  <c r="AN430" i="81"/>
  <c r="AO430" i="81" s="1"/>
  <c r="AP430" i="81" s="1"/>
  <c r="AN431" i="81"/>
  <c r="AO431" i="81" s="1"/>
  <c r="AP431" i="81" s="1"/>
  <c r="AN432" i="81"/>
  <c r="AO432" i="81" s="1"/>
  <c r="AP432" i="81" s="1"/>
  <c r="AN433" i="81"/>
  <c r="AO433" i="81" s="1"/>
  <c r="AP433" i="81" s="1"/>
  <c r="AN434" i="81"/>
  <c r="AO434" i="81" s="1"/>
  <c r="AP434" i="81" s="1"/>
  <c r="AN435" i="81"/>
  <c r="AO435" i="81" s="1"/>
  <c r="AP435" i="81" s="1"/>
  <c r="AN436" i="81"/>
  <c r="AO436" i="81" s="1"/>
  <c r="AP436" i="81" s="1"/>
  <c r="AN437" i="81"/>
  <c r="AO437" i="81" s="1"/>
  <c r="AP437" i="81" s="1"/>
  <c r="AN438" i="81"/>
  <c r="AO438" i="81" s="1"/>
  <c r="AP438" i="81" s="1"/>
  <c r="AN439" i="81"/>
  <c r="AO439" i="81" s="1"/>
  <c r="AP439" i="81" s="1"/>
  <c r="AN440" i="81"/>
  <c r="AO440" i="81" s="1"/>
  <c r="AP440" i="81" s="1"/>
  <c r="AN441" i="81"/>
  <c r="AO441" i="81" s="1"/>
  <c r="AP441" i="81" s="1"/>
  <c r="AN442" i="81"/>
  <c r="AO442" i="81" s="1"/>
  <c r="AP442" i="81" s="1"/>
  <c r="AN443" i="81"/>
  <c r="AO443" i="81" s="1"/>
  <c r="AP443" i="81" s="1"/>
  <c r="AN444" i="81"/>
  <c r="AO444" i="81" s="1"/>
  <c r="AP444" i="81" s="1"/>
  <c r="AN445" i="81"/>
  <c r="AO445" i="81" s="1"/>
  <c r="AP445" i="81" s="1"/>
  <c r="AN446" i="81"/>
  <c r="AO446" i="81" s="1"/>
  <c r="AP446" i="81" s="1"/>
  <c r="AN447" i="81"/>
  <c r="AO447" i="81" s="1"/>
  <c r="AP447" i="81" s="1"/>
  <c r="AN448" i="81"/>
  <c r="AO448" i="81" s="1"/>
  <c r="AP448" i="81" s="1"/>
  <c r="AN449" i="81"/>
  <c r="AO449" i="81" s="1"/>
  <c r="AP449" i="81" s="1"/>
  <c r="AN450" i="81"/>
  <c r="AO450" i="81" s="1"/>
  <c r="AP450" i="81" s="1"/>
  <c r="AN451" i="81"/>
  <c r="AO451" i="81" s="1"/>
  <c r="AP451" i="81" s="1"/>
  <c r="AN452" i="81"/>
  <c r="AO452" i="81" s="1"/>
  <c r="AP452" i="81" s="1"/>
  <c r="AN453" i="81"/>
  <c r="AO453" i="81" s="1"/>
  <c r="AP453" i="81" s="1"/>
  <c r="AN454" i="81"/>
  <c r="AO454" i="81" s="1"/>
  <c r="AP454" i="81" s="1"/>
  <c r="AN455" i="81"/>
  <c r="AO455" i="81" s="1"/>
  <c r="AP455" i="81" s="1"/>
  <c r="AN456" i="81"/>
  <c r="AO456" i="81" s="1"/>
  <c r="AP456" i="81" s="1"/>
  <c r="AN457" i="81"/>
  <c r="AO457" i="81" s="1"/>
  <c r="AP457" i="81" s="1"/>
  <c r="AN458" i="81"/>
  <c r="AO458" i="81" s="1"/>
  <c r="AP458" i="81" s="1"/>
  <c r="AN459" i="81"/>
  <c r="AO459" i="81" s="1"/>
  <c r="AP459" i="81" s="1"/>
  <c r="AN460" i="81"/>
  <c r="AO460" i="81" s="1"/>
  <c r="AP460" i="81" s="1"/>
  <c r="AN461" i="81"/>
  <c r="AO461" i="81" s="1"/>
  <c r="AP461" i="81" s="1"/>
  <c r="AN462" i="81"/>
  <c r="AO462" i="81" s="1"/>
  <c r="AP462" i="81" s="1"/>
  <c r="AN463" i="81"/>
  <c r="AO463" i="81" s="1"/>
  <c r="AP463" i="81" s="1"/>
  <c r="AN464" i="81"/>
  <c r="AO464" i="81" s="1"/>
  <c r="AP464" i="81" s="1"/>
  <c r="AN465" i="81"/>
  <c r="AO465" i="81" s="1"/>
  <c r="AP465" i="81" s="1"/>
  <c r="AN466" i="81"/>
  <c r="AO466" i="81" s="1"/>
  <c r="AP466" i="81" s="1"/>
  <c r="AN467" i="81"/>
  <c r="AO467" i="81" s="1"/>
  <c r="AP467" i="81" s="1"/>
  <c r="AN468" i="81"/>
  <c r="AO468" i="81" s="1"/>
  <c r="AP468" i="81" s="1"/>
  <c r="AN469" i="81"/>
  <c r="AO469" i="81" s="1"/>
  <c r="AP469" i="81" s="1"/>
  <c r="AN470" i="81"/>
  <c r="AO470" i="81" s="1"/>
  <c r="AP470" i="81" s="1"/>
  <c r="AN471" i="81"/>
  <c r="AO471" i="81" s="1"/>
  <c r="AP471" i="81" s="1"/>
  <c r="AN472" i="81"/>
  <c r="AO472" i="81" s="1"/>
  <c r="AP472" i="81" s="1"/>
  <c r="AN473" i="81"/>
  <c r="AO473" i="81" s="1"/>
  <c r="AP473" i="81" s="1"/>
  <c r="AN474" i="81"/>
  <c r="AO474" i="81" s="1"/>
  <c r="AP474" i="81" s="1"/>
  <c r="AN475" i="81"/>
  <c r="AO475" i="81" s="1"/>
  <c r="AP475" i="81" s="1"/>
  <c r="AN476" i="81"/>
  <c r="AO476" i="81" s="1"/>
  <c r="AP476" i="81" s="1"/>
  <c r="AN477" i="81"/>
  <c r="AO477" i="81" s="1"/>
  <c r="AP477" i="81" s="1"/>
  <c r="AN478" i="81"/>
  <c r="AO478" i="81" s="1"/>
  <c r="AP478" i="81" s="1"/>
  <c r="AN479" i="81"/>
  <c r="AO479" i="81" s="1"/>
  <c r="AP479" i="81" s="1"/>
  <c r="AN480" i="81"/>
  <c r="AO480" i="81" s="1"/>
  <c r="AP480" i="81" s="1"/>
  <c r="AN481" i="81"/>
  <c r="AO481" i="81" s="1"/>
  <c r="AP481" i="81" s="1"/>
  <c r="AN482" i="81"/>
  <c r="AO482" i="81" s="1"/>
  <c r="AP482" i="81" s="1"/>
  <c r="AN483" i="81"/>
  <c r="AO483" i="81" s="1"/>
  <c r="AP483" i="81" s="1"/>
  <c r="AN484" i="81"/>
  <c r="AO484" i="81" s="1"/>
  <c r="AP484" i="81" s="1"/>
  <c r="AN485" i="81"/>
  <c r="AO485" i="81" s="1"/>
  <c r="AP485" i="81" s="1"/>
  <c r="AN487" i="81"/>
  <c r="AO487" i="81" s="1"/>
  <c r="AP487" i="81" s="1"/>
  <c r="AN488" i="81"/>
  <c r="AO488" i="81" s="1"/>
  <c r="AP488" i="81" s="1"/>
  <c r="AN489" i="81"/>
  <c r="AO489" i="81" s="1"/>
  <c r="AP489" i="81" s="1"/>
  <c r="AN490" i="81"/>
  <c r="AO490" i="81" s="1"/>
  <c r="AP490" i="81" s="1"/>
  <c r="AN491" i="81"/>
  <c r="AO491" i="81" s="1"/>
  <c r="AP491" i="81" s="1"/>
  <c r="AN492" i="81"/>
  <c r="AO492" i="81" s="1"/>
  <c r="AP492" i="81" s="1"/>
  <c r="AN493" i="81"/>
  <c r="AO493" i="81" s="1"/>
  <c r="AP493" i="81" s="1"/>
  <c r="AN494" i="81"/>
  <c r="AO494" i="81" s="1"/>
  <c r="AP494" i="81" s="1"/>
  <c r="AN495" i="81"/>
  <c r="AO495" i="81" s="1"/>
  <c r="AP495" i="81" s="1"/>
  <c r="AN496" i="81"/>
  <c r="AO496" i="81" s="1"/>
  <c r="AP496" i="81" s="1"/>
  <c r="AN497" i="81"/>
  <c r="AO497" i="81" s="1"/>
  <c r="AP497" i="81" s="1"/>
  <c r="AN498" i="81"/>
  <c r="AO498" i="81" s="1"/>
  <c r="AP498" i="81" s="1"/>
  <c r="AN499" i="81"/>
  <c r="AO499" i="81" s="1"/>
  <c r="AP499" i="81" s="1"/>
  <c r="AN500" i="81"/>
  <c r="AO500" i="81" s="1"/>
  <c r="AP500" i="81" s="1"/>
  <c r="AN501" i="81"/>
  <c r="AO501" i="81" s="1"/>
  <c r="AP501" i="81" s="1"/>
  <c r="AN502" i="81"/>
  <c r="AO502" i="81" s="1"/>
  <c r="AP502" i="81" s="1"/>
  <c r="AN503" i="81"/>
  <c r="AO503" i="81" s="1"/>
  <c r="AP503" i="81" s="1"/>
  <c r="AN504" i="81"/>
  <c r="AO504" i="81" s="1"/>
  <c r="AP504" i="81" s="1"/>
  <c r="AN505" i="81"/>
  <c r="AO505" i="81" s="1"/>
  <c r="AP505" i="81" s="1"/>
  <c r="AN506" i="81"/>
  <c r="AO506" i="81" s="1"/>
  <c r="AP506" i="81" s="1"/>
  <c r="AN507" i="81"/>
  <c r="AO507" i="81" s="1"/>
  <c r="AP507" i="81" s="1"/>
  <c r="AN508" i="81"/>
  <c r="AO508" i="81" s="1"/>
  <c r="AP508" i="81" s="1"/>
  <c r="AN509" i="81"/>
  <c r="AO509" i="81" s="1"/>
  <c r="AP509" i="81" s="1"/>
  <c r="AN510" i="81"/>
  <c r="AO510" i="81" s="1"/>
  <c r="AP510" i="81" s="1"/>
  <c r="AN511" i="81"/>
  <c r="AO511" i="81" s="1"/>
  <c r="AP511" i="81" s="1"/>
  <c r="AN512" i="81"/>
  <c r="AO512" i="81" s="1"/>
  <c r="AP512" i="81" s="1"/>
  <c r="AN513" i="81"/>
  <c r="AO513" i="81" s="1"/>
  <c r="AP513" i="81" s="1"/>
  <c r="AN514" i="81"/>
  <c r="AO514" i="81" s="1"/>
  <c r="AP514" i="81" s="1"/>
  <c r="AN515" i="81"/>
  <c r="AO515" i="81" s="1"/>
  <c r="AP515" i="81" s="1"/>
  <c r="AN516" i="81"/>
  <c r="AO516" i="81" s="1"/>
  <c r="AP516" i="81" s="1"/>
  <c r="AN517" i="81"/>
  <c r="AO517" i="81" s="1"/>
  <c r="AP517" i="81" s="1"/>
  <c r="AN518" i="81"/>
  <c r="AO518" i="81" s="1"/>
  <c r="AP518" i="81" s="1"/>
  <c r="AN519" i="81"/>
  <c r="AO519" i="81" s="1"/>
  <c r="AP519" i="81" s="1"/>
  <c r="AN520" i="81"/>
  <c r="AO520" i="81" s="1"/>
  <c r="AP520" i="81" s="1"/>
  <c r="AN521" i="81"/>
  <c r="AO521" i="81" s="1"/>
  <c r="AP521" i="81" s="1"/>
  <c r="AN522" i="81"/>
  <c r="AO522" i="81" s="1"/>
  <c r="AP522" i="81" s="1"/>
  <c r="AN523" i="81"/>
  <c r="AO523" i="81" s="1"/>
  <c r="AP523" i="81" s="1"/>
  <c r="AN524" i="81"/>
  <c r="AO524" i="81" s="1"/>
  <c r="AP524" i="81" s="1"/>
  <c r="AN525" i="81"/>
  <c r="AO525" i="81" s="1"/>
  <c r="AP525" i="81" s="1"/>
  <c r="AN526" i="81"/>
  <c r="AO526" i="81" s="1"/>
  <c r="AP526" i="81" s="1"/>
  <c r="AN527" i="81"/>
  <c r="AO527" i="81" s="1"/>
  <c r="AP527" i="81" s="1"/>
  <c r="AN528" i="81"/>
  <c r="AO528" i="81" s="1"/>
  <c r="AP528" i="81" s="1"/>
  <c r="AN529" i="81"/>
  <c r="AO529" i="81" s="1"/>
  <c r="AP529" i="81" s="1"/>
  <c r="AN530" i="81"/>
  <c r="AO530" i="81" s="1"/>
  <c r="AP530" i="81" s="1"/>
  <c r="AN531" i="81"/>
  <c r="AO531" i="81" s="1"/>
  <c r="AP531" i="81" s="1"/>
  <c r="AN532" i="81"/>
  <c r="AO532" i="81" s="1"/>
  <c r="AP532" i="81" s="1"/>
  <c r="AN533" i="81"/>
  <c r="AO533" i="81" s="1"/>
  <c r="AP533" i="81" s="1"/>
  <c r="AN534" i="81"/>
  <c r="AO534" i="81" s="1"/>
  <c r="AP534" i="81" s="1"/>
  <c r="AN535" i="81"/>
  <c r="AO535" i="81" s="1"/>
  <c r="AP535" i="81" s="1"/>
  <c r="AN536" i="81"/>
  <c r="AO536" i="81" s="1"/>
  <c r="AP536" i="81" s="1"/>
  <c r="AN537" i="81"/>
  <c r="AO537" i="81" s="1"/>
  <c r="AP537" i="81" s="1"/>
  <c r="AN538" i="81"/>
  <c r="AO538" i="81" s="1"/>
  <c r="AP538" i="81" s="1"/>
  <c r="AN539" i="81"/>
  <c r="AO539" i="81" s="1"/>
  <c r="AP539" i="81" s="1"/>
  <c r="AN540" i="81"/>
  <c r="AO540" i="81" s="1"/>
  <c r="AP540" i="81" s="1"/>
  <c r="AN541" i="81"/>
  <c r="AO541" i="81" s="1"/>
  <c r="AP541" i="81" s="1"/>
  <c r="AN542" i="81"/>
  <c r="AO542" i="81" s="1"/>
  <c r="AP542" i="81" s="1"/>
  <c r="AN543" i="81"/>
  <c r="AO543" i="81" s="1"/>
  <c r="AP543" i="81" s="1"/>
  <c r="AN544" i="81"/>
  <c r="AO544" i="81" s="1"/>
  <c r="AP544" i="81" s="1"/>
  <c r="AN545" i="81"/>
  <c r="AO545" i="81" s="1"/>
  <c r="AP545" i="81" s="1"/>
  <c r="AN546" i="81"/>
  <c r="AO546" i="81" s="1"/>
  <c r="AP546" i="81" s="1"/>
  <c r="AN547" i="81"/>
  <c r="AO547" i="81" s="1"/>
  <c r="AP547" i="81" s="1"/>
  <c r="AN548" i="81"/>
  <c r="AO548" i="81" s="1"/>
  <c r="AP548" i="81" s="1"/>
  <c r="AN549" i="81"/>
  <c r="AO549" i="81" s="1"/>
  <c r="AP549" i="81" s="1"/>
  <c r="AN550" i="81"/>
  <c r="AO550" i="81" s="1"/>
  <c r="AP550" i="81" s="1"/>
  <c r="AN551" i="81"/>
  <c r="AO551" i="81" s="1"/>
  <c r="AP551" i="81" s="1"/>
  <c r="AN552" i="81"/>
  <c r="AO552" i="81" s="1"/>
  <c r="AP552" i="81" s="1"/>
  <c r="AN553" i="81"/>
  <c r="AO553" i="81" s="1"/>
  <c r="AP553" i="81" s="1"/>
  <c r="AN554" i="81"/>
  <c r="AO554" i="81" s="1"/>
  <c r="AP554" i="81" s="1"/>
  <c r="AN555" i="81"/>
  <c r="AO555" i="81" s="1"/>
  <c r="AP555" i="81" s="1"/>
  <c r="AN556" i="81"/>
  <c r="AO556" i="81" s="1"/>
  <c r="AP556" i="81" s="1"/>
  <c r="AN557" i="81"/>
  <c r="AO557" i="81" s="1"/>
  <c r="AP557" i="81" s="1"/>
  <c r="AN558" i="81"/>
  <c r="AO558" i="81" s="1"/>
  <c r="AP558" i="81" s="1"/>
  <c r="AN559" i="81"/>
  <c r="AO559" i="81" s="1"/>
  <c r="AP559" i="81" s="1"/>
  <c r="AN560" i="81"/>
  <c r="AO560" i="81" s="1"/>
  <c r="AP560" i="81" s="1"/>
  <c r="AN561" i="81"/>
  <c r="AO561" i="81" s="1"/>
  <c r="AP561" i="81" s="1"/>
  <c r="AN562" i="81"/>
  <c r="AO562" i="81" s="1"/>
  <c r="AP562" i="81" s="1"/>
  <c r="AN563" i="81"/>
  <c r="AO563" i="81" s="1"/>
  <c r="AP563" i="81" s="1"/>
  <c r="AN564" i="81"/>
  <c r="AO564" i="81" s="1"/>
  <c r="AP564" i="81" s="1"/>
  <c r="AN565" i="81"/>
  <c r="AO565" i="81" s="1"/>
  <c r="AP565" i="81" s="1"/>
  <c r="AN566" i="81"/>
  <c r="AO566" i="81" s="1"/>
  <c r="AP566" i="81" s="1"/>
  <c r="AN567" i="81"/>
  <c r="AO567" i="81" s="1"/>
  <c r="AP567" i="81" s="1"/>
  <c r="AN568" i="81"/>
  <c r="AO568" i="81" s="1"/>
  <c r="AP568" i="81" s="1"/>
  <c r="AN569" i="81"/>
  <c r="AO569" i="81" s="1"/>
  <c r="AP569" i="81" s="1"/>
  <c r="AN570" i="81"/>
  <c r="AO570" i="81" s="1"/>
  <c r="AP570" i="81" s="1"/>
  <c r="AN571" i="81"/>
  <c r="AO571" i="81" s="1"/>
  <c r="AP571" i="81" s="1"/>
  <c r="AN572" i="81"/>
  <c r="AO572" i="81" s="1"/>
  <c r="AP572" i="81" s="1"/>
  <c r="AN573" i="81"/>
  <c r="AO573" i="81" s="1"/>
  <c r="AP573" i="81" s="1"/>
  <c r="AN574" i="81"/>
  <c r="AO574" i="81" s="1"/>
  <c r="AP574" i="81" s="1"/>
  <c r="AN575" i="81"/>
  <c r="AO575" i="81" s="1"/>
  <c r="AP575" i="81" s="1"/>
  <c r="AN576" i="81"/>
  <c r="AO576" i="81" s="1"/>
  <c r="AP576" i="81" s="1"/>
  <c r="AN577" i="81"/>
  <c r="AO577" i="81" s="1"/>
  <c r="AP577" i="81" s="1"/>
  <c r="AN578" i="81"/>
  <c r="AO578" i="81" s="1"/>
  <c r="AP578" i="81" s="1"/>
  <c r="AN579" i="81"/>
  <c r="AO579" i="81" s="1"/>
  <c r="AP579" i="81" s="1"/>
  <c r="AN580" i="81"/>
  <c r="AO580" i="81" s="1"/>
  <c r="AP580" i="81" s="1"/>
  <c r="AN581" i="81"/>
  <c r="AO581" i="81" s="1"/>
  <c r="AP581" i="81" s="1"/>
  <c r="AN582" i="81"/>
  <c r="AO582" i="81" s="1"/>
  <c r="AP582" i="81" s="1"/>
  <c r="AN583" i="81"/>
  <c r="AO583" i="81" s="1"/>
  <c r="AP583" i="81" s="1"/>
  <c r="AN584" i="81"/>
  <c r="AO584" i="81" s="1"/>
  <c r="AP584" i="81" s="1"/>
  <c r="AN585" i="81"/>
  <c r="AO585" i="81" s="1"/>
  <c r="AP585" i="81" s="1"/>
  <c r="AN586" i="81"/>
  <c r="AO586" i="81" s="1"/>
  <c r="AP586" i="81" s="1"/>
  <c r="AN587" i="81"/>
  <c r="AO587" i="81" s="1"/>
  <c r="AP587" i="81" s="1"/>
  <c r="AN588" i="81"/>
  <c r="AO588" i="81" s="1"/>
  <c r="AP588" i="81" s="1"/>
  <c r="AN589" i="81"/>
  <c r="AO589" i="81" s="1"/>
  <c r="AP589" i="81" s="1"/>
  <c r="AN590" i="81"/>
  <c r="AO590" i="81" s="1"/>
  <c r="AP590" i="81" s="1"/>
  <c r="AN591" i="81"/>
  <c r="AP591" i="81"/>
  <c r="AN592" i="81"/>
  <c r="AO592" i="81" s="1"/>
  <c r="AP592" i="81" s="1"/>
  <c r="AN593" i="81"/>
  <c r="AO593" i="81" s="1"/>
  <c r="AP593" i="81" s="1"/>
  <c r="AN594" i="81"/>
  <c r="AO594" i="81" s="1"/>
  <c r="AP594" i="81" s="1"/>
  <c r="AN595" i="81"/>
  <c r="AO595" i="81" s="1"/>
  <c r="AP595" i="81" s="1"/>
  <c r="AN596" i="81"/>
  <c r="AO596" i="81" s="1"/>
  <c r="AP596" i="81" s="1"/>
  <c r="AN597" i="81"/>
  <c r="AO597" i="81" s="1"/>
  <c r="AP597" i="81" s="1"/>
  <c r="AN598" i="81"/>
  <c r="AO598" i="81" s="1"/>
  <c r="AP598" i="81" s="1"/>
  <c r="AN599" i="81"/>
  <c r="AO599" i="81" s="1"/>
  <c r="AP599" i="81" s="1"/>
  <c r="AN600" i="81"/>
  <c r="AO600" i="81" s="1"/>
  <c r="AP600" i="81" s="1"/>
  <c r="AN601" i="81"/>
  <c r="AO601" i="81" s="1"/>
  <c r="AP601" i="81" s="1"/>
  <c r="AN602" i="81"/>
  <c r="AO602" i="81" s="1"/>
  <c r="AP602" i="81" s="1"/>
  <c r="AN603" i="81"/>
  <c r="AO603" i="81" s="1"/>
  <c r="AP603" i="81" s="1"/>
  <c r="AN604" i="81"/>
  <c r="AO604" i="81" s="1"/>
  <c r="AP604" i="81" s="1"/>
  <c r="AN605" i="81"/>
  <c r="AO605" i="81" s="1"/>
  <c r="AP605" i="81" s="1"/>
  <c r="AN606" i="81"/>
  <c r="AO606" i="81" s="1"/>
  <c r="AP606" i="81" s="1"/>
  <c r="AN607" i="81"/>
  <c r="AO607" i="81" s="1"/>
  <c r="AP607" i="81" s="1"/>
  <c r="AN608" i="81"/>
  <c r="AO608" i="81" s="1"/>
  <c r="AP608" i="81" s="1"/>
  <c r="AN609" i="81"/>
  <c r="AO609" i="81" s="1"/>
  <c r="AP609" i="81" s="1"/>
  <c r="AN613" i="81"/>
  <c r="AO613" i="81" s="1"/>
  <c r="AP613" i="81" s="1"/>
  <c r="AN614" i="81"/>
  <c r="AO614" i="81" s="1"/>
  <c r="AP614" i="81" s="1"/>
  <c r="AN616" i="81"/>
  <c r="AO616" i="81" s="1"/>
  <c r="AP616" i="81" s="1"/>
  <c r="AN617" i="81"/>
  <c r="AO617" i="81" s="1"/>
  <c r="AP617" i="81" s="1"/>
  <c r="AN618" i="81"/>
  <c r="AO618" i="81" s="1"/>
  <c r="AP618" i="81" s="1"/>
  <c r="AN615" i="81"/>
  <c r="AO615" i="81" s="1"/>
  <c r="AP615" i="81" s="1"/>
  <c r="AN619" i="81"/>
  <c r="AO619" i="81" s="1"/>
  <c r="AP619" i="81" s="1"/>
  <c r="AN620" i="81"/>
  <c r="AO620" i="81" s="1"/>
  <c r="AP620" i="81" s="1"/>
  <c r="AN621" i="81"/>
  <c r="AO621" i="81" s="1"/>
  <c r="AP621" i="81" s="1"/>
  <c r="AN622" i="81"/>
  <c r="AO622" i="81" s="1"/>
  <c r="AP622" i="81" s="1"/>
  <c r="AN623" i="81"/>
  <c r="AO623" i="81" s="1"/>
  <c r="AP623" i="81" s="1"/>
  <c r="AN624" i="81"/>
  <c r="AO624" i="81" s="1"/>
  <c r="AP624" i="81" s="1"/>
  <c r="AN625" i="81"/>
  <c r="AO625" i="81" s="1"/>
  <c r="AP625" i="81" s="1"/>
  <c r="AN626" i="81"/>
  <c r="AO626" i="81" s="1"/>
  <c r="AP626" i="81" s="1"/>
  <c r="AN627" i="81"/>
  <c r="AO627" i="81" s="1"/>
  <c r="AP627" i="81" s="1"/>
  <c r="AN628" i="81"/>
  <c r="AO628" i="81" s="1"/>
  <c r="AP628" i="81" s="1"/>
  <c r="AN612" i="81"/>
  <c r="AO612" i="81" s="1"/>
  <c r="AP612" i="81" s="1"/>
  <c r="AN611" i="81"/>
  <c r="AO611" i="81" s="1"/>
  <c r="AP611" i="81" s="1"/>
  <c r="AN610" i="81"/>
  <c r="AO610" i="81" s="1"/>
  <c r="AP610" i="81" s="1"/>
  <c r="AN629" i="81"/>
  <c r="AO629" i="81" s="1"/>
  <c r="AP629" i="81" s="1"/>
  <c r="AN630" i="81"/>
  <c r="AO630" i="81" s="1"/>
  <c r="AP630" i="81" s="1"/>
  <c r="AN631" i="81"/>
  <c r="AO631" i="81" s="1"/>
  <c r="AP631" i="81" s="1"/>
  <c r="AN632" i="81"/>
  <c r="AO632" i="81" s="1"/>
  <c r="AP632" i="81" s="1"/>
  <c r="AN633" i="81"/>
  <c r="AO633" i="81" s="1"/>
  <c r="AP633" i="81" s="1"/>
  <c r="AN634" i="81"/>
  <c r="AO634" i="81" s="1"/>
  <c r="AP634" i="81" s="1"/>
  <c r="AN635" i="81"/>
  <c r="AO635" i="81" s="1"/>
  <c r="AP635" i="81" s="1"/>
  <c r="AN636" i="81"/>
  <c r="AO636" i="81" s="1"/>
  <c r="AP636" i="81" s="1"/>
  <c r="AN637" i="81"/>
  <c r="AO637" i="81" s="1"/>
  <c r="AP637" i="81" s="1"/>
  <c r="AN638" i="81"/>
  <c r="AO638" i="81" s="1"/>
  <c r="AP638" i="81" s="1"/>
  <c r="AN639" i="81"/>
  <c r="AO639" i="81" s="1"/>
  <c r="AP639" i="81" s="1"/>
  <c r="AN640" i="81"/>
  <c r="AO640" i="81" s="1"/>
  <c r="AP640" i="81" s="1"/>
  <c r="AN641" i="81"/>
  <c r="AO641" i="81" s="1"/>
  <c r="AP641" i="81" s="1"/>
  <c r="AN642" i="81"/>
  <c r="AO642" i="81" s="1"/>
  <c r="AP642" i="81" s="1"/>
  <c r="AN643" i="81"/>
  <c r="AO643" i="81" s="1"/>
  <c r="AP643" i="81" s="1"/>
  <c r="AN644" i="81"/>
  <c r="AO644" i="81" s="1"/>
  <c r="AP644" i="81" s="1"/>
  <c r="AN645" i="81"/>
  <c r="AO645" i="81" s="1"/>
  <c r="AP645" i="81" s="1"/>
  <c r="AN646" i="81"/>
  <c r="AO646" i="81" s="1"/>
  <c r="AP646" i="81" s="1"/>
  <c r="AN647" i="81"/>
  <c r="AO647" i="81" s="1"/>
  <c r="AP647" i="81" s="1"/>
  <c r="AN648" i="81"/>
  <c r="AO648" i="81" s="1"/>
  <c r="AP648" i="81" s="1"/>
  <c r="AN649" i="81"/>
  <c r="AO649" i="81" s="1"/>
  <c r="AP649" i="81" s="1"/>
  <c r="AN650" i="81"/>
  <c r="AO650" i="81" s="1"/>
  <c r="AP650" i="81" s="1"/>
  <c r="AN651" i="81"/>
  <c r="AO651" i="81" s="1"/>
  <c r="AP651" i="81" s="1"/>
  <c r="AN652" i="81"/>
  <c r="AO652" i="81" s="1"/>
  <c r="AP652" i="81" s="1"/>
  <c r="AN653" i="81"/>
  <c r="AO653" i="81" s="1"/>
  <c r="AP653" i="81" s="1"/>
  <c r="AN654" i="81"/>
  <c r="AO654" i="81" s="1"/>
  <c r="AP654" i="81" s="1"/>
  <c r="AN655" i="81"/>
  <c r="AO655" i="81" s="1"/>
  <c r="AP655" i="81" s="1"/>
  <c r="AN656" i="81"/>
  <c r="AO656" i="81" s="1"/>
  <c r="AP656" i="81" s="1"/>
  <c r="AN657" i="81"/>
  <c r="AO657" i="81" s="1"/>
  <c r="AP657" i="81" s="1"/>
  <c r="AN658" i="81"/>
  <c r="AO658" i="81" s="1"/>
  <c r="AP658" i="81" s="1"/>
  <c r="AN659" i="81"/>
  <c r="AO659" i="81" s="1"/>
  <c r="AP659" i="81" s="1"/>
  <c r="AN660" i="81"/>
  <c r="AO660" i="81" s="1"/>
  <c r="AP660" i="81" s="1"/>
  <c r="AN661" i="81"/>
  <c r="AO661" i="81" s="1"/>
  <c r="AP661" i="81" s="1"/>
  <c r="AN662" i="81"/>
  <c r="AO662" i="81" s="1"/>
  <c r="AP662" i="81" s="1"/>
  <c r="AN663" i="81"/>
  <c r="AO663" i="81" s="1"/>
  <c r="AP663" i="81" s="1"/>
  <c r="AN664" i="81"/>
  <c r="AO664" i="81" s="1"/>
  <c r="AP664" i="81" s="1"/>
  <c r="AN665" i="81"/>
  <c r="AO665" i="81" s="1"/>
  <c r="AP665" i="81" s="1"/>
  <c r="AN666" i="81"/>
  <c r="AO666" i="81" s="1"/>
  <c r="AP666" i="81" s="1"/>
  <c r="AN667" i="81"/>
  <c r="AO667" i="81" s="1"/>
  <c r="AP667" i="81" s="1"/>
  <c r="AN668" i="81"/>
  <c r="AO668" i="81" s="1"/>
  <c r="AP668" i="81" s="1"/>
  <c r="AN669" i="81"/>
  <c r="AO669" i="81" s="1"/>
  <c r="AP669" i="81" s="1"/>
  <c r="AN671" i="81"/>
  <c r="AO671" i="81" s="1"/>
  <c r="AP671" i="81" s="1"/>
  <c r="AN672" i="81"/>
  <c r="AO672" i="81" s="1"/>
  <c r="AP672" i="81" s="1"/>
  <c r="AN673" i="81"/>
  <c r="AO673" i="81" s="1"/>
  <c r="AP673" i="81" s="1"/>
  <c r="AN674" i="81"/>
  <c r="AO674" i="81" s="1"/>
  <c r="AP674" i="81" s="1"/>
  <c r="AN675" i="81"/>
  <c r="AO675" i="81" s="1"/>
  <c r="AP675" i="81" s="1"/>
  <c r="AN676" i="81"/>
  <c r="AO676" i="81" s="1"/>
  <c r="AP676" i="81" s="1"/>
  <c r="AN677" i="81"/>
  <c r="AO677" i="81" s="1"/>
  <c r="AP677" i="81" s="1"/>
  <c r="AN678" i="81"/>
  <c r="AO678" i="81" s="1"/>
  <c r="AP678" i="81" s="1"/>
  <c r="AN679" i="81"/>
  <c r="AO679" i="81" s="1"/>
  <c r="AP679" i="81" s="1"/>
  <c r="AN680" i="81"/>
  <c r="AO680" i="81" s="1"/>
  <c r="AP680" i="81" s="1"/>
  <c r="AN681" i="81"/>
  <c r="AO681" i="81" s="1"/>
  <c r="AP681" i="81" s="1"/>
  <c r="AN682" i="81"/>
  <c r="AO682" i="81" s="1"/>
  <c r="AP682" i="81" s="1"/>
  <c r="AN683" i="81"/>
  <c r="AO683" i="81" s="1"/>
  <c r="AP683" i="81" s="1"/>
  <c r="AN684" i="81"/>
  <c r="AO684" i="81" s="1"/>
  <c r="AP684" i="81" s="1"/>
  <c r="AO685" i="81"/>
  <c r="AP685" i="81" s="1"/>
  <c r="AN686" i="81"/>
  <c r="AO686" i="81" s="1"/>
  <c r="AP686" i="81" s="1"/>
  <c r="AN687" i="81"/>
  <c r="AO687" i="81" s="1"/>
  <c r="AP687" i="81" s="1"/>
  <c r="AN688" i="81"/>
  <c r="AO688" i="81" s="1"/>
  <c r="AP688" i="81" s="1"/>
  <c r="AN689" i="81"/>
  <c r="AO689" i="81" s="1"/>
  <c r="AP689" i="81" s="1"/>
  <c r="AN690" i="81"/>
  <c r="AO690" i="81" s="1"/>
  <c r="AP690" i="81" s="1"/>
  <c r="AN691" i="81"/>
  <c r="AO691" i="81" s="1"/>
  <c r="AP691" i="81" s="1"/>
  <c r="AN692" i="81"/>
  <c r="AO692" i="81" s="1"/>
  <c r="AP692" i="81" s="1"/>
  <c r="AN693" i="81"/>
  <c r="AO693" i="81" s="1"/>
  <c r="AP693" i="81" s="1"/>
  <c r="AN694" i="81"/>
  <c r="AO694" i="81" s="1"/>
  <c r="AP694" i="81" s="1"/>
  <c r="AN695" i="81"/>
  <c r="AO695" i="81" s="1"/>
  <c r="AP695" i="81" s="1"/>
  <c r="AN696" i="81"/>
  <c r="AO696" i="81" s="1"/>
  <c r="AP696" i="81" s="1"/>
  <c r="AN697" i="81"/>
  <c r="AO697" i="81" s="1"/>
  <c r="AP697" i="81" s="1"/>
  <c r="AN698" i="81"/>
  <c r="AO698" i="81" s="1"/>
  <c r="AP698" i="81" s="1"/>
  <c r="AN699" i="81"/>
  <c r="AO699" i="81" s="1"/>
  <c r="AP699" i="81" s="1"/>
  <c r="AN700" i="81"/>
  <c r="AO700" i="81" s="1"/>
  <c r="AP700" i="81" s="1"/>
  <c r="AN701" i="81"/>
  <c r="AO701" i="81" s="1"/>
  <c r="AP701" i="81" s="1"/>
  <c r="AN702" i="81"/>
  <c r="AO702" i="81" s="1"/>
  <c r="AP702" i="81" s="1"/>
  <c r="AN703" i="81"/>
  <c r="AO703" i="81" s="1"/>
  <c r="AP703" i="81" s="1"/>
  <c r="AN704" i="81"/>
  <c r="AO704" i="81" s="1"/>
  <c r="AP704" i="81" s="1"/>
  <c r="AN705" i="81"/>
  <c r="AO705" i="81" s="1"/>
  <c r="AP705" i="81" s="1"/>
  <c r="AN706" i="81"/>
  <c r="AO706" i="81" s="1"/>
  <c r="AP706" i="81" s="1"/>
  <c r="AN707" i="81"/>
  <c r="AO707" i="81" s="1"/>
  <c r="AP707" i="81" s="1"/>
  <c r="AN708" i="81"/>
  <c r="AO708" i="81" s="1"/>
  <c r="AP708" i="81" s="1"/>
  <c r="AN709" i="81"/>
  <c r="AO709" i="81" s="1"/>
  <c r="AP709" i="81" s="1"/>
  <c r="AN710" i="81"/>
  <c r="AO710" i="81" s="1"/>
  <c r="AP710" i="81" s="1"/>
  <c r="AN711" i="81"/>
  <c r="AO711" i="81" s="1"/>
  <c r="AP711" i="81" s="1"/>
  <c r="AN712" i="81"/>
  <c r="AO712" i="81" s="1"/>
  <c r="AP712" i="81" s="1"/>
  <c r="AN713" i="81"/>
  <c r="AO713" i="81" s="1"/>
  <c r="AP713" i="81" s="1"/>
  <c r="AN714" i="81"/>
  <c r="AO714" i="81" s="1"/>
  <c r="AP714" i="81" s="1"/>
  <c r="AN715" i="81"/>
  <c r="AO715" i="81" s="1"/>
  <c r="AP715" i="81" s="1"/>
  <c r="AN716" i="81"/>
  <c r="AO716" i="81" s="1"/>
  <c r="AP716" i="81" s="1"/>
  <c r="AN717" i="81"/>
  <c r="AO717" i="81" s="1"/>
  <c r="AP717" i="81" s="1"/>
  <c r="AN718" i="81"/>
  <c r="AO718" i="81" s="1"/>
  <c r="AP718" i="81" s="1"/>
  <c r="AN719" i="81"/>
  <c r="AO719" i="81" s="1"/>
  <c r="AP719" i="81" s="1"/>
  <c r="AN720" i="81"/>
  <c r="AO720" i="81" s="1"/>
  <c r="AP720" i="81" s="1"/>
  <c r="AN721" i="81"/>
  <c r="AO721" i="81" s="1"/>
  <c r="AP721" i="81" s="1"/>
  <c r="AN722" i="81"/>
  <c r="AO722" i="81" s="1"/>
  <c r="AP722" i="81" s="1"/>
  <c r="AN723" i="81"/>
  <c r="AO723" i="81" s="1"/>
  <c r="AP723" i="81" s="1"/>
  <c r="AN724" i="81"/>
  <c r="AO724" i="81" s="1"/>
  <c r="AP724" i="81" s="1"/>
  <c r="AN725" i="81"/>
  <c r="AO725" i="81" s="1"/>
  <c r="AP725" i="81" s="1"/>
  <c r="AN726" i="81"/>
  <c r="AO726" i="81" s="1"/>
  <c r="AP726" i="81" s="1"/>
  <c r="AN727" i="81"/>
  <c r="AO727" i="81" s="1"/>
  <c r="AP727" i="81" s="1"/>
  <c r="AN728" i="81"/>
  <c r="AO728" i="81" s="1"/>
  <c r="AP728" i="81" s="1"/>
  <c r="AN729" i="81"/>
  <c r="AO729" i="81" s="1"/>
  <c r="AP729" i="81" s="1"/>
  <c r="AN730" i="81"/>
  <c r="AO730" i="81" s="1"/>
  <c r="AP730" i="81" s="1"/>
  <c r="AN731" i="81"/>
  <c r="AO731" i="81" s="1"/>
  <c r="AP731" i="81" s="1"/>
  <c r="AN732" i="81"/>
  <c r="AO732" i="81" s="1"/>
  <c r="AP732" i="81" s="1"/>
  <c r="AN733" i="81"/>
  <c r="AO733" i="81" s="1"/>
  <c r="AP733" i="81" s="1"/>
  <c r="AN734" i="81"/>
  <c r="AO734" i="81" s="1"/>
  <c r="AP734" i="81" s="1"/>
  <c r="AN735" i="81"/>
  <c r="AO735" i="81" s="1"/>
  <c r="AP735" i="81" s="1"/>
  <c r="AN736" i="81"/>
  <c r="AO736" i="81" s="1"/>
  <c r="AP736" i="81" s="1"/>
  <c r="AN737" i="81"/>
  <c r="AO737" i="81" s="1"/>
  <c r="AP737" i="81" s="1"/>
  <c r="AN738" i="81"/>
  <c r="AO738" i="81" s="1"/>
  <c r="AP738" i="81" s="1"/>
  <c r="AN739" i="81"/>
  <c r="AO739" i="81" s="1"/>
  <c r="AP739" i="81" s="1"/>
  <c r="AN740" i="81"/>
  <c r="AO740" i="81" s="1"/>
  <c r="AP740" i="81" s="1"/>
  <c r="AN741" i="81"/>
  <c r="AO741" i="81" s="1"/>
  <c r="AP741" i="81" s="1"/>
  <c r="AN742" i="81"/>
  <c r="AO742" i="81" s="1"/>
  <c r="AP742" i="81" s="1"/>
  <c r="AN743" i="81"/>
  <c r="AO743" i="81" s="1"/>
  <c r="AP743" i="81" s="1"/>
  <c r="AN744" i="81"/>
  <c r="AO744" i="81" s="1"/>
  <c r="AP744" i="81" s="1"/>
  <c r="AN745" i="81"/>
  <c r="AO745" i="81" s="1"/>
  <c r="AP745" i="81" s="1"/>
  <c r="AN746" i="81"/>
  <c r="AO746" i="81" s="1"/>
  <c r="AP746" i="81" s="1"/>
  <c r="AN747" i="81"/>
  <c r="AO747" i="81" s="1"/>
  <c r="AP747" i="81" s="1"/>
  <c r="AN748" i="81"/>
  <c r="AO748" i="81" s="1"/>
  <c r="AP748" i="81" s="1"/>
  <c r="AN749" i="81"/>
  <c r="AO749" i="81" s="1"/>
  <c r="AP749" i="81" s="1"/>
  <c r="AN750" i="81"/>
  <c r="AO750" i="81" s="1"/>
  <c r="AP750" i="81" s="1"/>
  <c r="AN751" i="81"/>
  <c r="AO751" i="81" s="1"/>
  <c r="AP751" i="81" s="1"/>
  <c r="AN752" i="81"/>
  <c r="AO752" i="81" s="1"/>
  <c r="AP752" i="81" s="1"/>
  <c r="AN753" i="81"/>
  <c r="AO753" i="81" s="1"/>
  <c r="AP753" i="81" s="1"/>
  <c r="AN754" i="81"/>
  <c r="AO754" i="81" s="1"/>
  <c r="AP754" i="81" s="1"/>
  <c r="AN755" i="81"/>
  <c r="AO755" i="81" s="1"/>
  <c r="AP755" i="81" s="1"/>
  <c r="AN756" i="81"/>
  <c r="AO756" i="81" s="1"/>
  <c r="AP756" i="81" s="1"/>
  <c r="AN757" i="81"/>
  <c r="AO757" i="81" s="1"/>
  <c r="AP757" i="81" s="1"/>
  <c r="AN758" i="81"/>
  <c r="AO758" i="81" s="1"/>
  <c r="AP758" i="81" s="1"/>
  <c r="AN759" i="81"/>
  <c r="AO759" i="81" s="1"/>
  <c r="AP759" i="81" s="1"/>
  <c r="AN760" i="81"/>
  <c r="AO760" i="81" s="1"/>
  <c r="AP760" i="81" s="1"/>
  <c r="AN761" i="81"/>
  <c r="AO761" i="81" s="1"/>
  <c r="AP761" i="81" s="1"/>
  <c r="AN762" i="81"/>
  <c r="AO762" i="81" s="1"/>
  <c r="AP762" i="81" s="1"/>
  <c r="AN763" i="81"/>
  <c r="AO763" i="81" s="1"/>
  <c r="AP763" i="81" s="1"/>
  <c r="AN764" i="81"/>
  <c r="AO764" i="81" s="1"/>
  <c r="AP764" i="81" s="1"/>
  <c r="AN765" i="81"/>
  <c r="AO765" i="81" s="1"/>
  <c r="AP765" i="81" s="1"/>
  <c r="AN766" i="81"/>
  <c r="AO766" i="81" s="1"/>
  <c r="AP766" i="81" s="1"/>
  <c r="AN767" i="81"/>
  <c r="AO767" i="81" s="1"/>
  <c r="AP767" i="81" s="1"/>
  <c r="AN768" i="81"/>
  <c r="AO768" i="81" s="1"/>
  <c r="AP768" i="81" s="1"/>
  <c r="AN769" i="81"/>
  <c r="AO769" i="81" s="1"/>
  <c r="AP769" i="81" s="1"/>
  <c r="AN770" i="81"/>
  <c r="AO770" i="81" s="1"/>
  <c r="AP770" i="81" s="1"/>
  <c r="AN771" i="81"/>
  <c r="AO771" i="81" s="1"/>
  <c r="AP771" i="81" s="1"/>
  <c r="AN772" i="81"/>
  <c r="AO772" i="81" s="1"/>
  <c r="AP772" i="81" s="1"/>
  <c r="AN773" i="81"/>
  <c r="AO773" i="81" s="1"/>
  <c r="AP773" i="81" s="1"/>
  <c r="AN774" i="81"/>
  <c r="AO774" i="81" s="1"/>
  <c r="AP774" i="81" s="1"/>
  <c r="AN775" i="81"/>
  <c r="AO775" i="81" s="1"/>
  <c r="AP775" i="81" s="1"/>
  <c r="AN776" i="81"/>
  <c r="AO776" i="81" s="1"/>
  <c r="AP776" i="81" s="1"/>
  <c r="AN777" i="81"/>
  <c r="AO777" i="81" s="1"/>
  <c r="AP777" i="81" s="1"/>
  <c r="AN778" i="81"/>
  <c r="AO778" i="81" s="1"/>
  <c r="AP778" i="81" s="1"/>
  <c r="AN779" i="81"/>
  <c r="AO779" i="81" s="1"/>
  <c r="AP779" i="81" s="1"/>
  <c r="AN780" i="81"/>
  <c r="AO780" i="81" s="1"/>
  <c r="AP780" i="81" s="1"/>
  <c r="AN781" i="81"/>
  <c r="AO781" i="81" s="1"/>
  <c r="AP781" i="81" s="1"/>
  <c r="AN782" i="81"/>
  <c r="AO782" i="81" s="1"/>
  <c r="AP782" i="81" s="1"/>
  <c r="AN783" i="81"/>
  <c r="AO783" i="81" s="1"/>
  <c r="AP783" i="81" s="1"/>
  <c r="AN784" i="81"/>
  <c r="AO784" i="81" s="1"/>
  <c r="AP784" i="81" s="1"/>
  <c r="AN785" i="81"/>
  <c r="AO785" i="81" s="1"/>
  <c r="AP785" i="81" s="1"/>
  <c r="AN786" i="81"/>
  <c r="AO786" i="81" s="1"/>
  <c r="AP786" i="81" s="1"/>
  <c r="AN787" i="81"/>
  <c r="AO787" i="81" s="1"/>
  <c r="AP787" i="81" s="1"/>
  <c r="AN788" i="81"/>
  <c r="AO788" i="81" s="1"/>
  <c r="AP788" i="81" s="1"/>
  <c r="AN789" i="81"/>
  <c r="AO789" i="81" s="1"/>
  <c r="AP789" i="81" s="1"/>
  <c r="AN790" i="81"/>
  <c r="AO790" i="81" s="1"/>
  <c r="AP790" i="81" s="1"/>
  <c r="AN791" i="81"/>
  <c r="AO791" i="81" s="1"/>
  <c r="AP791" i="81" s="1"/>
  <c r="AN792" i="81"/>
  <c r="AO792" i="81" s="1"/>
  <c r="AP792" i="81" s="1"/>
  <c r="AN793" i="81"/>
  <c r="AO793" i="81" s="1"/>
  <c r="AP793" i="81" s="1"/>
  <c r="AN794" i="81"/>
  <c r="AO794" i="81" s="1"/>
  <c r="AP794" i="81" s="1"/>
  <c r="AN795" i="81"/>
  <c r="AO795" i="81" s="1"/>
  <c r="AP795" i="81" s="1"/>
  <c r="AN796" i="81"/>
  <c r="AO796" i="81" s="1"/>
  <c r="AP796" i="81" s="1"/>
  <c r="AN797" i="81"/>
  <c r="AO797" i="81" s="1"/>
  <c r="AP797" i="81" s="1"/>
  <c r="AN798" i="81"/>
  <c r="AO798" i="81" s="1"/>
  <c r="AP798" i="81" s="1"/>
  <c r="AN799" i="81"/>
  <c r="AO799" i="81" s="1"/>
  <c r="AP799" i="81" s="1"/>
  <c r="AN800" i="81"/>
  <c r="AO800" i="81" s="1"/>
  <c r="AP800" i="81" s="1"/>
  <c r="AN803" i="81"/>
  <c r="AO803" i="81" s="1"/>
  <c r="AP803" i="81" s="1"/>
  <c r="AN804" i="81"/>
  <c r="AO804" i="81" s="1"/>
  <c r="AP804" i="81" s="1"/>
  <c r="AN805" i="81"/>
  <c r="AO805" i="81" s="1"/>
  <c r="AP805" i="81" s="1"/>
  <c r="AN806" i="81"/>
  <c r="AO806" i="81" s="1"/>
  <c r="AP806" i="81" s="1"/>
  <c r="AN807" i="81"/>
  <c r="AO807" i="81" s="1"/>
  <c r="AP807" i="81" s="1"/>
  <c r="AN808" i="81"/>
  <c r="AO808" i="81" s="1"/>
  <c r="AP808" i="81" s="1"/>
  <c r="AN809" i="81"/>
  <c r="AO809" i="81" s="1"/>
  <c r="AP809" i="81" s="1"/>
  <c r="AN810" i="81"/>
  <c r="AO810" i="81" s="1"/>
  <c r="AP810" i="81" s="1"/>
  <c r="AN811" i="81"/>
  <c r="AO811" i="81" s="1"/>
  <c r="AP811" i="81" s="1"/>
  <c r="AN812" i="81"/>
  <c r="AO812" i="81" s="1"/>
  <c r="AP812" i="81" s="1"/>
  <c r="AN813" i="81"/>
  <c r="AO813" i="81" s="1"/>
  <c r="AP813" i="81" s="1"/>
  <c r="AP814" i="81" l="1"/>
</calcChain>
</file>

<file path=xl/sharedStrings.xml><?xml version="1.0" encoding="utf-8"?>
<sst xmlns="http://schemas.openxmlformats.org/spreadsheetml/2006/main" count="1584" uniqueCount="1102">
  <si>
    <t>STOCK EN ALMAC.</t>
  </si>
  <si>
    <t>ENTRADA</t>
  </si>
  <si>
    <t>EXISTENCIA</t>
  </si>
  <si>
    <t>Valor RD$</t>
  </si>
  <si>
    <t>PRECIO UNITARIO</t>
  </si>
  <si>
    <t>ACETAMINOFEN (PARACETAMOL)500 MG TAB.</t>
  </si>
  <si>
    <t>PARACETAMOL 1000MG/100ML INFUION I.V</t>
  </si>
  <si>
    <t>ACETAMINOFEN SUPOSITORIO  100 MG</t>
  </si>
  <si>
    <t>ACETAMINOFEN GOTAS</t>
  </si>
  <si>
    <t>ACICLOVIR 250 MG VIAL</t>
  </si>
  <si>
    <t>ACIDO ACETILSALICILICO  325 MG TAB.(ASPIRINA 325)</t>
  </si>
  <si>
    <t>ACIDO ACETILSALICILICO 81 MG TAB. (ASPIRINA 81)</t>
  </si>
  <si>
    <t>ACIDO ASCORBICO (VITAMINA C) 500 MG/5ML AMPOLLA I.V.</t>
  </si>
  <si>
    <t>ACIDO ASCORBICO (VITAMINA C) 500MG TAB.</t>
  </si>
  <si>
    <t>ACIDO FOLICO 5MG TAB.</t>
  </si>
  <si>
    <t>ACIDO MEFENAMICO 500 MG TAB. (PONSTAN)</t>
  </si>
  <si>
    <t>ACIDO TRICLOROACETICO FRASCO 10 ML 95%</t>
  </si>
  <si>
    <t>ADRENALINA 1MG/ML AMP. 1ML I.V.</t>
  </si>
  <si>
    <t>AGUA INYECTABLE AMPOLLA  10ML (DESTILADA)</t>
  </si>
  <si>
    <t>ALBUMINA HUMANA 20% 50ML.  FCO.</t>
  </si>
  <si>
    <t>AMINOFILINA 250MG/10ML AMP.</t>
  </si>
  <si>
    <t>AMIODARONA 200 MG TAB.</t>
  </si>
  <si>
    <t>AMIODARONA 150MG/3ML AMP.</t>
  </si>
  <si>
    <t>AMOXICILINA 500MG + ACIDO CLAVULANICO 125MG TAB. O CAPSULA</t>
  </si>
  <si>
    <t>AMPICILINA (ANHIDRA) 1G  VIAL I.M I.V.</t>
  </si>
  <si>
    <t>ATENOLOL 100 MG TAG.</t>
  </si>
  <si>
    <t>ATENOLOL 50MG TAB.</t>
  </si>
  <si>
    <t>ATRACURIO BESILATO 25MG/2.5ML AMP. 1ML</t>
  </si>
  <si>
    <t>AZITROMICINA 200MG/5ML POLVO PARA SUP.FRASCO 30ML</t>
  </si>
  <si>
    <t>AZITROMICINA 500MG TAB. O CAPSULA</t>
  </si>
  <si>
    <t>BISOPROLOL 2.5MG/TABLETA</t>
  </si>
  <si>
    <t>BISOPROLOL FUMARATO 5MG TABLETA</t>
  </si>
  <si>
    <t>BUDESONIDE  SOLUCION P/NEBULIZAR AMP.</t>
  </si>
  <si>
    <t xml:space="preserve">CAPTOPRIL 25MG </t>
  </si>
  <si>
    <t>CAPTOPRIL 50MG</t>
  </si>
  <si>
    <t>CARBAMACEPINA 200MG TABLETA</t>
  </si>
  <si>
    <t xml:space="preserve">CARBAMACEPINA 100MG TABLETA </t>
  </si>
  <si>
    <t>CARVEDILOL 12.5MG TAB.</t>
  </si>
  <si>
    <t>CARVEDILOL 25MG TAB.</t>
  </si>
  <si>
    <t>CARVEDILOL 3.125MG TAB.</t>
  </si>
  <si>
    <t>CARVEDILOL 6.25MG TAB.</t>
  </si>
  <si>
    <t>CATAPRESAN 0.100MG TAB.</t>
  </si>
  <si>
    <t>CEFALEXINA 500MG CAPSULA</t>
  </si>
  <si>
    <t>CEFAZOLINA 1G AMPOLLA.</t>
  </si>
  <si>
    <t>CETIRIZINA TAB.</t>
  </si>
  <si>
    <t>CIPROFLOXACINA 500MG TAB.</t>
  </si>
  <si>
    <t>CLINDAMICINA 600MG/4ML  AMP.</t>
  </si>
  <si>
    <t>CLINDAMICINA 800 MG TAB.</t>
  </si>
  <si>
    <t>CLOPIDOGREL 75MG TAB.</t>
  </si>
  <si>
    <t>CLORANFENICOL 1G FCO.</t>
  </si>
  <si>
    <t>CLORANFENICOL CREMA</t>
  </si>
  <si>
    <t>CLORURO DE POTACIO 20%  CLK AMP.</t>
  </si>
  <si>
    <t>DANTROLENO SODICO 20 MG FCOS</t>
  </si>
  <si>
    <t>DEXAMETASONA 8MG/2ML AMP.</t>
  </si>
  <si>
    <t>DEXAMETAZONA 0.1% (TRASIDEX OFTENO ) SOL. OFTALMICA</t>
  </si>
  <si>
    <t>DEXAMETAZONA 0.1% (TRASIDEX OFTENO ) UNGÜENTO</t>
  </si>
  <si>
    <t>DEXTROSA 5%  100ML I.V.AMP.</t>
  </si>
  <si>
    <t>DIAMENE 633</t>
  </si>
  <si>
    <t>DICLOFENAC SODICO 75MG/ML AMP. 3ML I.V.I.M.</t>
  </si>
  <si>
    <t>DICLOFENAC SODICO 50MG TABLETA</t>
  </si>
  <si>
    <t>DICLOXACILINA 100 MG TAB.</t>
  </si>
  <si>
    <t>DIFENHIDRAMINA 25MG/TAB.. (FENDRAMIN)</t>
  </si>
  <si>
    <t>DIGOXINA 0.25MG TAB.</t>
  </si>
  <si>
    <t>DIPIRONA 1G/ 2 ML AMP. (METAMIZOL)</t>
  </si>
  <si>
    <t>ENALAPRIL MALEATO 10MG TAB.</t>
  </si>
  <si>
    <t>ENALAPRIL MALEATO 20MG TAB.</t>
  </si>
  <si>
    <t>ENEMA FLEET ADULTO</t>
  </si>
  <si>
    <t>ENEMA PEDIATRICO</t>
  </si>
  <si>
    <t>ERITROPROYECTINA HUMANA 4000 UI/0.3ML JERINGA PRECARGADA</t>
  </si>
  <si>
    <t>ESPIRONOLATONA 100 MG TAB.</t>
  </si>
  <si>
    <t>ESPIRONOLATONA 25 MG TABLETA</t>
  </si>
  <si>
    <t xml:space="preserve">ESTRETOQUINASA 1,500.000 UI VIAL </t>
  </si>
  <si>
    <t xml:space="preserve">FENITOINA SODICA 50MG/ML AMPOLLA 5ML I.V. </t>
  </si>
  <si>
    <t>FENITOINA SODICA 100MG TAB.</t>
  </si>
  <si>
    <t>FENTANILO CITRATO INY. IM-IV 0.5 MG/ML AMP. 10ML</t>
  </si>
  <si>
    <t>FITOMENADIONA VIT. K 10MG/ML  AMPOLLA</t>
  </si>
  <si>
    <t>FLUCONAZOL 200 MG/100ML FRASCO AMPOLLA I.V.</t>
  </si>
  <si>
    <t>FLUMAZENIL 0.5 MG AMP.</t>
  </si>
  <si>
    <t>FLUOXETINA 20 MG TAB.</t>
  </si>
  <si>
    <t>FLUFENAZINA DECANOATO AMPOLLA INYECTABLE 25MG/ML</t>
  </si>
  <si>
    <t xml:space="preserve">FOSFOMICINA JARABE </t>
  </si>
  <si>
    <t>FOSFOMICINA 1G FCO.</t>
  </si>
  <si>
    <t>FUROSEMIDA 40MG TAB.</t>
  </si>
  <si>
    <t>GLUCONATO DE CALCIO 10% amp.10ML i.v.</t>
  </si>
  <si>
    <t xml:space="preserve">HALOPERIDOL 5MG TAB. </t>
  </si>
  <si>
    <t>HEPA-MERZ 10ML AMP</t>
  </si>
  <si>
    <t>HEPATITIS B PEDIATRICO</t>
  </si>
  <si>
    <t>HIDROCLOROTIAZIDA 25 MG TAB.</t>
  </si>
  <si>
    <t>HIERRO DEXTROSA 100mg/2m</t>
  </si>
  <si>
    <t>HIERRO SACAROSA 100MG/5ML AMP. (VENOFER)</t>
  </si>
  <si>
    <t>IBUPROFENO 600 MG TAB.</t>
  </si>
  <si>
    <t>HYAMINOL 16 ONZA</t>
  </si>
  <si>
    <t xml:space="preserve">IMIPENEM 500MG + CILASTATINA 500 MG VIAL I.V. </t>
  </si>
  <si>
    <t>IOPAMIDOL 300MG/50 ML FCO</t>
  </si>
  <si>
    <t>INMUNO GLOBULINA ANTI D (FACTOR RH) 300MG JERINGA PRECARGADA</t>
  </si>
  <si>
    <t>INSULINA  MIXTA 70/30  100UI/ML VIAL 10 ML</t>
  </si>
  <si>
    <t>INSULINA REGULAR (CRISTALINA) 100UI/ML VIAL 10ML</t>
  </si>
  <si>
    <t>KALARA SOBRE</t>
  </si>
  <si>
    <t>KETOCONAZOL TAB.</t>
  </si>
  <si>
    <t xml:space="preserve">LACTULOSA  </t>
  </si>
  <si>
    <t>LECHE MAGNECIA 4 ONAZ.</t>
  </si>
  <si>
    <t>LEVITERACETAN 500MG TAB. (KEPRA)</t>
  </si>
  <si>
    <t>LEVOFLOXACINA 500MG/100ML INFUSION FRASCO VIAL I.V.</t>
  </si>
  <si>
    <t>LIDOCAINA 2% + EPINEFRINA 1/200.200 2.0g/100ml vial 50ml</t>
  </si>
  <si>
    <t>LIDOCAINA CLORHIDRATO 2% SIN EPINEFRINA 20MG/ML VIAL 50ML I.V. I.M</t>
  </si>
  <si>
    <t xml:space="preserve">LISINOPRIL 20 MG TAB. </t>
  </si>
  <si>
    <t>LORATADINA JARABE 60ML</t>
  </si>
  <si>
    <t>LORATADINA TAB.</t>
  </si>
  <si>
    <t>LOSARTAN 100MG TAB.</t>
  </si>
  <si>
    <t>LOSARTAN 50MG TAB.</t>
  </si>
  <si>
    <t>METIL PRIDNISOLONA 125MG FRCOS.</t>
  </si>
  <si>
    <t>METIL PRIDNISOLONA 80MG/ML AMPOLLA</t>
  </si>
  <si>
    <t xml:space="preserve">METIL PRIDNISOLONA VIAL 40MG/ 1 ML </t>
  </si>
  <si>
    <t>METILDOPA 500MG TAB.</t>
  </si>
  <si>
    <t>METOCLOPRAMIDA 10MG TAB.</t>
  </si>
  <si>
    <t>METRONIDAZOL 500 MG TAB</t>
  </si>
  <si>
    <t>MIDAZOLAN 15MG TABLETA.</t>
  </si>
  <si>
    <t>MIOLENE 50MG AMP.</t>
  </si>
  <si>
    <t>MISOPROSTOL TAB. (CITOTEC)</t>
  </si>
  <si>
    <t>MORFINA DE 10MG AMP</t>
  </si>
  <si>
    <t>MULTIVITAMINICO</t>
  </si>
  <si>
    <t>NALBUFINA CLORHIDRATO INY. IM-IV SC 10MG/ML AMP. 3ML</t>
  </si>
  <si>
    <t>NALOXONA 0.4MG AMP.</t>
  </si>
  <si>
    <t>N-BUTIL (HIOSINA) TAB.</t>
  </si>
  <si>
    <t>NEOSTIGMINA 0.5MG</t>
  </si>
  <si>
    <t>NIFEDIPINA 10MG TAB.</t>
  </si>
  <si>
    <t>NIFEDIPINA 20MG TAB.</t>
  </si>
  <si>
    <t>NIFEDIPINA RETARD 30MG TAB.</t>
  </si>
  <si>
    <t>NIFEDIPINA RETARD 60MG TAB.</t>
  </si>
  <si>
    <t>NISTATINA 100,000 UI/ML SUSPENSION FRASCO 30ML</t>
  </si>
  <si>
    <t xml:space="preserve">NITOROL 5MG TAB. </t>
  </si>
  <si>
    <t>NITROFURAZONA 1 LIB FCO</t>
  </si>
  <si>
    <t>NOVABUPI</t>
  </si>
  <si>
    <t>OLANZAPINA 10 MG TABLETA</t>
  </si>
  <si>
    <t>OLANZAPINA 5MG TABLETA</t>
  </si>
  <si>
    <t>OMEPRAZOL 20 MG TAB.</t>
  </si>
  <si>
    <t>OMEPRAZOL SODICO LIOFILIZADO 40MG VIAL 10ML I.V.</t>
  </si>
  <si>
    <t>ONDASENTRON AMP. 8MG</t>
  </si>
  <si>
    <t>OXITOCINA 10 UI</t>
  </si>
  <si>
    <t xml:space="preserve">PENICILINA G BENZATINICA 600.000 UI VIAL </t>
  </si>
  <si>
    <t xml:space="preserve">PENICILINA G BENZATINICA 2.400.000 UI VIAL </t>
  </si>
  <si>
    <t>PIRACETAN 1G AMPOLLA</t>
  </si>
  <si>
    <t>PREDNISONA 50 MG TAB.</t>
  </si>
  <si>
    <t xml:space="preserve">PREGABALINA 75MG TAB. </t>
  </si>
  <si>
    <t>PROPANOLOL 20 MG TAB.</t>
  </si>
  <si>
    <t>PROPANOLOL 40 MG TAB</t>
  </si>
  <si>
    <t>QUETIAPINA 100 MG TAB.</t>
  </si>
  <si>
    <t>RAMIPRIL 5 MG TAB.</t>
  </si>
  <si>
    <t>RANITIDINA 150 MG TAB.</t>
  </si>
  <si>
    <t xml:space="preserve">RANITIDINA 50MG/2ML AMP. </t>
  </si>
  <si>
    <t>SERTRALINA 50 MG TAB.</t>
  </si>
  <si>
    <t>SERTAL COMPUESTO 100MG AMP..</t>
  </si>
  <si>
    <t>SERTAL COMPUESTO 100MG TAB.</t>
  </si>
  <si>
    <t>SERTAL SIMPLE (PROPINOX CLORHIDRATO 10 MG/ 1 ML AMPOLLA).</t>
  </si>
  <si>
    <t xml:space="preserve">SEVOFLUORANO VIAL 250ML </t>
  </si>
  <si>
    <t>SUCCINILCOLINA FCO</t>
  </si>
  <si>
    <t>SUCRALFATO GRANULADO 1G  SOBRE</t>
  </si>
  <si>
    <t>SULFATO DE MAGNESIO 20% 10 ML</t>
  </si>
  <si>
    <t>SULFATO FERROSO 300 MG TAB.</t>
  </si>
  <si>
    <t>SULFADIAZINA ARGENTICA 1% CREMA TARRO 400 G</t>
  </si>
  <si>
    <t>TOBRAMICINA 0.3% GOTAS OFTALMICAS.</t>
  </si>
  <si>
    <t>TOXOPIN 25MG TAB.</t>
  </si>
  <si>
    <t>T-P OFTENO SOL.OFTALMICA</t>
  </si>
  <si>
    <t xml:space="preserve">TRAMADOL 100MG AMP. </t>
  </si>
  <si>
    <t>TRIMETROPRIL SULFA 500MG</t>
  </si>
  <si>
    <t>VALPAQUINE 500 MG TAB. (ACIDO VALPROICO)</t>
  </si>
  <si>
    <t>VANCOMICINA 1G FCO</t>
  </si>
  <si>
    <t>VERAPAMIL 80 MG TAB.</t>
  </si>
  <si>
    <t>WARFARINA SODICA 5MG TABLETA</t>
  </si>
  <si>
    <t>ACIDO CITRICO 50% GALON</t>
  </si>
  <si>
    <t>AGUJA RAQUIDEA #16</t>
  </si>
  <si>
    <t>AGUJA VACUNTAINER PARA LABORATORIO</t>
  </si>
  <si>
    <t>ALCOHOL ISOPROPILICO 70% GALON</t>
  </si>
  <si>
    <t>ALCOHOL ISOPROPILICO 95% GL.</t>
  </si>
  <si>
    <t xml:space="preserve">ALGODÓN ADSORBENTE 1 LIBRA </t>
  </si>
  <si>
    <t>BAJA LENGUA MADERA c/100</t>
  </si>
  <si>
    <t>BAJANTE DE RELOJ</t>
  </si>
  <si>
    <t xml:space="preserve">BAJANTE DE SUERO  </t>
  </si>
  <si>
    <t>BATA DESECHABLE QUIRURGICAS STERIL</t>
  </si>
  <si>
    <t xml:space="preserve">BISTURI CON MANGO #11 </t>
  </si>
  <si>
    <t xml:space="preserve">BISTURI CON MANGO #15 </t>
  </si>
  <si>
    <t xml:space="preserve">BISTURI CON MANGO #20 </t>
  </si>
  <si>
    <t xml:space="preserve">BISTURI CON MANGO #21 </t>
  </si>
  <si>
    <t xml:space="preserve">BISTURI CON MANGO #22 </t>
  </si>
  <si>
    <t>BISTURI CON MANGO #23</t>
  </si>
  <si>
    <t>BOLSA COLECTORA DE ORINA PEDIATRICA 100ML</t>
  </si>
  <si>
    <t xml:space="preserve">BOLSA DE ALIMENTACION CON CONTROL FLUIDOS </t>
  </si>
  <si>
    <t>BOLSA RECOLECTORA DE SANGRE</t>
  </si>
  <si>
    <t xml:space="preserve">BRAZALETE PEDIATRICO AZUL </t>
  </si>
  <si>
    <t>BRAZALETES PEDIATRICO ROSADO</t>
  </si>
  <si>
    <t>CAL SODADA</t>
  </si>
  <si>
    <t>SELLO DE AGUA</t>
  </si>
  <si>
    <t>CANULA DE SUCCION #10</t>
  </si>
  <si>
    <t>CANULA DE SUCCION #18</t>
  </si>
  <si>
    <t xml:space="preserve">CANULA DE YANKAWER </t>
  </si>
  <si>
    <t>CANULA NASAL RECIEN NACIDO</t>
  </si>
  <si>
    <t>CARTUCHOS DE GASES ARTERIALES PARA PH,Pco2</t>
  </si>
  <si>
    <t>CASSETTE</t>
  </si>
  <si>
    <t>CATETER  IV CORTO #18</t>
  </si>
  <si>
    <t>CATETER  IV CORTO #20</t>
  </si>
  <si>
    <t>CATETER  IV CORTO #22</t>
  </si>
  <si>
    <t>CATETER  IV CORTO #24</t>
  </si>
  <si>
    <t>CATETER DE HEMODIALISIS 13.5 X 19.5</t>
  </si>
  <si>
    <t>CATETER ESPIDURAL #16</t>
  </si>
  <si>
    <t>CATETER ESPIDURAL PEDIATRICO #16</t>
  </si>
  <si>
    <t>CATETER VIA CENTRAL PEDIATRICO DOBLE LUMEN 5FR</t>
  </si>
  <si>
    <t xml:space="preserve">CEPILLO QUIRURGICO + CLORHEXIDINA 4% </t>
  </si>
  <si>
    <t>CERA PARA HUESO</t>
  </si>
  <si>
    <t>CINTA AUTOCLAVE O TESTIGO MARFIL</t>
  </si>
  <si>
    <t>CIRCUITO DE ANESTESIA ADULTO</t>
  </si>
  <si>
    <t>CIRCUITO VENTILADOR /PEDIATRICO</t>
  </si>
  <si>
    <t xml:space="preserve">CIRCUITO VENTILADOR /NEONATAL </t>
  </si>
  <si>
    <t xml:space="preserve">CLAN UMBILICAL MEDIANO </t>
  </si>
  <si>
    <t>COLLARIN BLANDO LARGO</t>
  </si>
  <si>
    <t>COLLARIN RIGIDO LARGO</t>
  </si>
  <si>
    <t>CONECTORES DE 1 VIA</t>
  </si>
  <si>
    <t>CONECTORES EN Y 2 VIA BAXTER</t>
  </si>
  <si>
    <t>COMPRESAS ESTERIL</t>
  </si>
  <si>
    <t>CUCHILLAS  S-35</t>
  </si>
  <si>
    <t>ELECTRODO PEDIATRICO</t>
  </si>
  <si>
    <t>ESPATULA DE AIRE</t>
  </si>
  <si>
    <t>ESPECULO VAGINAL  M</t>
  </si>
  <si>
    <t xml:space="preserve">ESPECULO VAGINAL  S </t>
  </si>
  <si>
    <t>EQUIPO DE PROTECCION PERSONAL  EPP</t>
  </si>
  <si>
    <t>GASA 36 X 100 YDS. - ALMOHADA</t>
  </si>
  <si>
    <t xml:space="preserve">GASA DE  5 UDS ESTERIL </t>
  </si>
  <si>
    <t>GASA DE 10 UDS ESTERIL</t>
  </si>
  <si>
    <t xml:space="preserve">GEL SONOGRAFICO GALON </t>
  </si>
  <si>
    <t>GLUCONATO DE CLORHEXIDINA 4% GALON</t>
  </si>
  <si>
    <t>GORRO DE CIRUGIA PARA MUJER</t>
  </si>
  <si>
    <t>GRAPADORA PARA PIEL</t>
  </si>
  <si>
    <t>GUANTES QUIRURGICO #8.5 UNIDAD</t>
  </si>
  <si>
    <t>GUANTES SUELTOS S</t>
  </si>
  <si>
    <t>GUANTES SUELTOS XS</t>
  </si>
  <si>
    <t>HEMOVAC #12</t>
  </si>
  <si>
    <t>HEMOVAC #14</t>
  </si>
  <si>
    <t>HEMOVAC #16</t>
  </si>
  <si>
    <t>HEMOVAC #18</t>
  </si>
  <si>
    <t>HILO CATGUT CROMICO 1.0 AGU. CURVA ROMA 1/2 25 MM 70 CM</t>
  </si>
  <si>
    <t>HILO CATGUT CROMICO 3.0 AGU CURVA ROMA 1/2 25MM 70CM</t>
  </si>
  <si>
    <t>HILO CATGUT CROMICO 4.0 AGU CURVA ROMA 1/2 25MM 70CM</t>
  </si>
  <si>
    <t>HILO CATGUT CROMICO 5.0 AGU CURVA ROMA 1/2 25MM 70CM</t>
  </si>
  <si>
    <t>HILO SEDA 4.0</t>
  </si>
  <si>
    <t>HILO SEDA 5.0</t>
  </si>
  <si>
    <t>HILO SEDA 6.0</t>
  </si>
  <si>
    <t>HOJA DE BISTURI  #10 C/100 UNIDAD</t>
  </si>
  <si>
    <t>HOJA DE BISTURI  #15 C/100 UNIDAD</t>
  </si>
  <si>
    <t>HOJA DE BISTURI  #20 C/100 UNIDAD</t>
  </si>
  <si>
    <t>HOJA DE BISTURI  #21 C/100 UNIDAD</t>
  </si>
  <si>
    <t>HOJA DE BISTURI  #22 C/100 UNIDAD</t>
  </si>
  <si>
    <t>HOJA DE BISTURI  #23 C/100 UNIDAD</t>
  </si>
  <si>
    <t>JERINGA CON AGUJA 10ML</t>
  </si>
  <si>
    <t>JERINGA CON AGUJA 20ML</t>
  </si>
  <si>
    <t xml:space="preserve">JERINGA CON AGUJA 3ML </t>
  </si>
  <si>
    <t>JERINGA CON AGUJA 50ML</t>
  </si>
  <si>
    <t>JERINGA CON AGUJA 5ML</t>
  </si>
  <si>
    <t>JERINGA DE BULBO</t>
  </si>
  <si>
    <t>KIT HEMODIALISIS 170 Y 210</t>
  </si>
  <si>
    <t>LLAVE 3 VIAS</t>
  </si>
  <si>
    <t>MALLA PARA HERNIA BIOMECH 30 X 30</t>
  </si>
  <si>
    <t xml:space="preserve">MALLA PARA HERNIA BIOMESH 15 X15 </t>
  </si>
  <si>
    <t>MALLA PROLENE 15 X 30</t>
  </si>
  <si>
    <t>MARIPOSITAS No. 21 G</t>
  </si>
  <si>
    <t>MARIPOSITAS No. 23 G</t>
  </si>
  <si>
    <t>MARIPOSITAS No. 25 G</t>
  </si>
  <si>
    <t xml:space="preserve">MASCARILLA QUIRURGICA DESECHABLE </t>
  </si>
  <si>
    <t>MASCARILLA LARINGE  # 2.5</t>
  </si>
  <si>
    <t>MASCARILLA LARINGE  # 2</t>
  </si>
  <si>
    <t>MASCARILLA DE OXIGENO NEONATAL</t>
  </si>
  <si>
    <t>MASCARILLA DE OXIGENO CON RESERVORIO RN</t>
  </si>
  <si>
    <t>MASCARILLA DE OXIGENO CON RESERVORIO PEDITARICO</t>
  </si>
  <si>
    <t>MASCARILLA DE OXIGENO CON RESERVORIO ADULTO</t>
  </si>
  <si>
    <t>MASCARILLA DE OXIGENO ADULTO</t>
  </si>
  <si>
    <t>MASCARILLA DE OXIGENO  PEDIATRICO</t>
  </si>
  <si>
    <t>MASCARILLA DE NEBULIZAR PEDIATRICO</t>
  </si>
  <si>
    <t>MASCARILLA DE NEBULIZAR ADULTO</t>
  </si>
  <si>
    <t>MEDIA ANTI EMBOLICA (L)</t>
  </si>
  <si>
    <t>MEDIA ANTI EMBOLICA (M)</t>
  </si>
  <si>
    <t xml:space="preserve">PAPEL CRACF  </t>
  </si>
  <si>
    <t xml:space="preserve">PAPEL EKG (80MM X 20 MPapel EKG) </t>
  </si>
  <si>
    <t xml:space="preserve">PAPEL PARA CAMILLA  </t>
  </si>
  <si>
    <t>PAPEL PARA MONITOL FETAL</t>
  </si>
  <si>
    <t>PAPEL SONOGRAFICO SONOMED SONY 110MMX20M</t>
  </si>
  <si>
    <t xml:space="preserve">PARCHE ADHESIVO PARA ELECTRODO </t>
  </si>
  <si>
    <t>PERITA NASAL</t>
  </si>
  <si>
    <t>PLACA DE ELECTRO CAUTERIO</t>
  </si>
  <si>
    <t>PLACA DE PETRI</t>
  </si>
  <si>
    <t>PONCHERITAS PLASTICAS PARA ELLOS Y ELLAS DESECHABLE</t>
  </si>
  <si>
    <t>RECOLECTOR DE OBJETO CORTO PUNZANTE PLASTICO 1.8 L</t>
  </si>
  <si>
    <t>RECOLECTOR DE OBJETO CORTO PUNZANTE PLASTICO 3 GL</t>
  </si>
  <si>
    <t>RECOLECTORES TIPO PATO PARA EL Y ELLA</t>
  </si>
  <si>
    <t>SOLUCION DEXTROSA AL 5% + CLORURO DE SODIO AL 45%</t>
  </si>
  <si>
    <t>SOLUCION DEXTROSA AL 5% FCO 1000 ML</t>
  </si>
  <si>
    <t xml:space="preserve">SOLUCION LACTATO EN RINGER FCO 1000ML </t>
  </si>
  <si>
    <t>SOLUCION MANITOL 20%</t>
  </si>
  <si>
    <t>SONDA DE NELATON # 14</t>
  </si>
  <si>
    <t>SONDA DE NELATON # 16</t>
  </si>
  <si>
    <t>SONDA DE NELATON # 22</t>
  </si>
  <si>
    <t>SONDA FOLEY 3 VIAS # 24</t>
  </si>
  <si>
    <t>SONDA FOLEY 3 VIAS # 22</t>
  </si>
  <si>
    <t>SONDA FOLEY 3 VIAS # 20</t>
  </si>
  <si>
    <t>SONDA FOLEY 3 VIAS # 18</t>
  </si>
  <si>
    <t>SONDA FOLEY 2 VIAS # 8</t>
  </si>
  <si>
    <t>SONDA FOLEY 2 VIAS # 24</t>
  </si>
  <si>
    <t>SONDA FOLEY 2 VIAS # 22</t>
  </si>
  <si>
    <t>SONDA FOLEY 2 VIAS # 20</t>
  </si>
  <si>
    <t>SONDA FOLEY 2 VIAS # 18</t>
  </si>
  <si>
    <t xml:space="preserve">SONDA FOLEY 2 VIAS # 14 </t>
  </si>
  <si>
    <t xml:space="preserve">SONDA FOLEY 2 VIAS # 12 </t>
  </si>
  <si>
    <t>SONDA FOLEY 2 VIAS # 10</t>
  </si>
  <si>
    <t>SONDA NASODUODENAL # 10</t>
  </si>
  <si>
    <t>SONDA NASODUODENAL # 12</t>
  </si>
  <si>
    <t>SONDA NASODUODENAL # 14</t>
  </si>
  <si>
    <t>SONDA NASOGASTRICA # 10 ( LEVIN )</t>
  </si>
  <si>
    <t>SONDA NASOGASTRICA # 12 ( LEVIN )</t>
  </si>
  <si>
    <t>SONDA NASOGASTRICA # 14 ( LEVIN )</t>
  </si>
  <si>
    <t>SONDA NASOGASTRICA # 16 ( LEVIN )</t>
  </si>
  <si>
    <t>SONDA NASOGASTRICA # 18 ( LEVIN )</t>
  </si>
  <si>
    <t>SONDA NASOGASTRICA # 5 ( LEVIN )</t>
  </si>
  <si>
    <t>SONDA NASOGASTRICA # 6 ( LEVIN )</t>
  </si>
  <si>
    <t>SONDA NASOGASTRICA # 8 ( LEVIN )</t>
  </si>
  <si>
    <t>TABLILLA PEDIATRICA</t>
  </si>
  <si>
    <t>TERMOMETRO ORAL</t>
  </si>
  <si>
    <t>ALBUTEROL SULFATE SOLUCION INHALADORA</t>
  </si>
  <si>
    <t>TUBO ENDOTRAQUEAL CON BALON 10.0</t>
  </si>
  <si>
    <t>TUBO ENDOTRAQUEAL CON BALON 2.5</t>
  </si>
  <si>
    <t>TUBO ENDOTRAQUEAL CON BALON 3.0</t>
  </si>
  <si>
    <t>TUBO ENDOTRAQUEAL CON BALON 3.5</t>
  </si>
  <si>
    <t>TUBO ENDOTRAQUEAL CON BALON 4.0</t>
  </si>
  <si>
    <t>TUBO ENDOTRAQUEAL CON BALON 4.5</t>
  </si>
  <si>
    <t>TUBO ENDOTRAQUEAL CON BALON 5.0</t>
  </si>
  <si>
    <t>TUBO ENDOTRAQUEAL CON BALON 5.5</t>
  </si>
  <si>
    <t>TUBO ENDOTRAQUEAL CON BALON 6.0</t>
  </si>
  <si>
    <t>TUBO ENDOTRAQUEAL CON BALON 6.5</t>
  </si>
  <si>
    <t>TUBO ENDOTRAQUEAL CON BALON 7.0</t>
  </si>
  <si>
    <t>TUBO ENDOTRAQUEAL CON BALON 7.5</t>
  </si>
  <si>
    <t>TUBO ENDOTRAQUEAL CON BALON 8.0</t>
  </si>
  <si>
    <t>TUBO ENDOTRAQUEAL CON BALON 8.5</t>
  </si>
  <si>
    <t>TUBO ENDOTRAQUEAL CON BALON 9.0</t>
  </si>
  <si>
    <t>TUBO ENDOTRAQUEAL SIN BALON 2.0</t>
  </si>
  <si>
    <t>TUBO ENDOTRAQUEAL SIN BALON 2.5</t>
  </si>
  <si>
    <t>TUBO ENDOTRAQUEAL SIN BALON 3.0</t>
  </si>
  <si>
    <t>TUBO ENDOTRAQUEAL SIN BALON 3.5</t>
  </si>
  <si>
    <t>TUBO ENDOTRAQUEAL SIN BALON 4.0</t>
  </si>
  <si>
    <t>TUBO ENDOTRAQUEAL SIN BALON 5.0</t>
  </si>
  <si>
    <t>TUBO TRAQUEOTOMIA 9.0</t>
  </si>
  <si>
    <t xml:space="preserve">VASO HUNIFICADOR </t>
  </si>
  <si>
    <t>YELFON (ESPONJA HEMOSTATICA)</t>
  </si>
  <si>
    <t>YODO SOLUCION GALON (BETADINE)</t>
  </si>
  <si>
    <t>MASCARILLA DE OXIGENO # 5</t>
  </si>
  <si>
    <t>MASCARILLA DE OXIGENO #2</t>
  </si>
  <si>
    <t>MASCARILLA DE OXIGENO #3</t>
  </si>
  <si>
    <t>CLORPROMACINA 50MG AMP..</t>
  </si>
  <si>
    <t>DICLOFENAC GEL</t>
  </si>
  <si>
    <t>PROVEEDOR</t>
  </si>
  <si>
    <t>SOLUCION +RINGER 2%</t>
  </si>
  <si>
    <t>SOLUCION CLORURO DE SODICO 0.9% INY. I.V. FCO 1000ML</t>
  </si>
  <si>
    <t>SOLUCION CLORURO DE SODICO 0.9% INY. I.V. FCO 500ML</t>
  </si>
  <si>
    <t>SOLUCION CLORURO DE SODICO 0.9% INY. I.V. FCO 100ML</t>
  </si>
  <si>
    <t>SOLUCION DEXTROSA EN RINGER 5% 1000 ML</t>
  </si>
  <si>
    <t xml:space="preserve">GENTAMICINA 160MG/2ML AMP. </t>
  </si>
  <si>
    <t>PREDNISONA 20MG TAB.</t>
  </si>
  <si>
    <t>SALBUTAMOL PARA NEBULIZAR 5 MG/10ML. FRASCO</t>
  </si>
  <si>
    <t>METFORMINA 850MG TAB.</t>
  </si>
  <si>
    <t>CLORANFENICOL 0.5% OFTALMICA 10ML</t>
  </si>
  <si>
    <t>ANESTEARS 0.5% GOTAS OFTALMICAS</t>
  </si>
  <si>
    <t>PAPEL UPC-510 SONY (200 PRINTS X 1) (100 SHEETS X 2) CAJA</t>
  </si>
  <si>
    <t xml:space="preserve">AGUJA HIPODERMICA  #30G X 1/2 </t>
  </si>
  <si>
    <t>BICARBONATO DE SODIO 7.5</t>
  </si>
  <si>
    <t>BISTURI CON MANGO #10</t>
  </si>
  <si>
    <t>BISTURI CON MANGO #12</t>
  </si>
  <si>
    <t>ACETAMINOFEN JARABE 120MG/5ML</t>
  </si>
  <si>
    <t>SOLUCION DEXTROSA 10% FCO DE 1000ML</t>
  </si>
  <si>
    <t xml:space="preserve">GENTAMICINA 80MG/2ML AMP. </t>
  </si>
  <si>
    <t>GORRO DE CIRUGIA PARA HOMBRE</t>
  </si>
  <si>
    <t>FENOBARBITAL 100MG TAB.</t>
  </si>
  <si>
    <t>SONDA DE NELATON # 12</t>
  </si>
  <si>
    <t>CANULA NASAL/OXIGENO PEDIATRICA</t>
  </si>
  <si>
    <t>AGUJA ESPIDURAL  #16</t>
  </si>
  <si>
    <t xml:space="preserve">MALLA PARA HERNIA BIOMESH 40 X 24 </t>
  </si>
  <si>
    <t>MALLA PARA HERNIA BIOMECH 4 X 12</t>
  </si>
  <si>
    <t>BOLSA PARA CADAVER</t>
  </si>
  <si>
    <t>CEFOTAXIMA 1 G VIAL</t>
  </si>
  <si>
    <t>CLORPROMACINA 50 MG TAB.</t>
  </si>
  <si>
    <t>SONDA NASODUODENAL # 8</t>
  </si>
  <si>
    <t>CLORPROMACINA 25 MG TAB.</t>
  </si>
  <si>
    <t>BISTURI CON MANGO #18</t>
  </si>
  <si>
    <t>PROMESECAL</t>
  </si>
  <si>
    <t>PROMESE CAL</t>
  </si>
  <si>
    <t>DEXTROSA 50%  20ML I.V.AMP.</t>
  </si>
  <si>
    <t xml:space="preserve">DICLOFENAC SODICO 0 POTACICO SUPOSITORIO PEDIATRICO 12.5 </t>
  </si>
  <si>
    <t>DIGOXINA 0.25 MG /2 ML I.V. AMP.</t>
  </si>
  <si>
    <t>MEXAPRIN 0.4MG AMP.(ENOXAPARINA 40)</t>
  </si>
  <si>
    <t>Z-O (ESPARADRAPO BASE DE SEDA)</t>
  </si>
  <si>
    <t>HALOPERIDOL AMP. 1ML INY INFUSION 5MG/ML</t>
  </si>
  <si>
    <t>HIDRALAZINA CLORHIDRATO 20MG/ML  AMP. I.V.</t>
  </si>
  <si>
    <t>METOCLOPRAMIDA 5MG/2ML AMP.</t>
  </si>
  <si>
    <t xml:space="preserve">SONDA FOLEY 2 VIAS # 16 </t>
  </si>
  <si>
    <t>SUCCINILCOLINA 50MG/10ML</t>
  </si>
  <si>
    <t>LAXANTE  FLEET 45 ML (RAZZ-LAX)</t>
  </si>
  <si>
    <t>BETAMETASONA 0.1% CREMA TOPICA</t>
  </si>
  <si>
    <t xml:space="preserve">CIPROFLOXACINA 200MG/100ML INF. </t>
  </si>
  <si>
    <t>SUED Y FARGESA</t>
  </si>
  <si>
    <t>PRO PHARMACEUTICAL PEÑA</t>
  </si>
  <si>
    <t>DICYNONE 2ML X 100 AMP.</t>
  </si>
  <si>
    <t>VANGUARDIA SALUD</t>
  </si>
  <si>
    <t>SALIDAS</t>
  </si>
  <si>
    <t>SUPLIMED</t>
  </si>
  <si>
    <t>ROPHARMA</t>
  </si>
  <si>
    <t>FARACH</t>
  </si>
  <si>
    <t>AMOXICILINA 500MG TAB O CAPSULA</t>
  </si>
  <si>
    <t>MEXAPRIN 0.2MG AMP.(ENOXAPARINA 20)</t>
  </si>
  <si>
    <t>MEXAPRIN 0.6MG AMP. (ENOXAPARINA 60)</t>
  </si>
  <si>
    <t>MOXIFLOXACIN HYDROCHLORIDE IN SODIUM INJECTION 400MG/250ML 1.6MG/ML</t>
  </si>
  <si>
    <t>OCTANATE</t>
  </si>
  <si>
    <t>ACETILCISTEINA 100 MG/ML AMP. 3ML I.V I.M. (FLUIMUCIL)</t>
  </si>
  <si>
    <t>HOSPIFAR</t>
  </si>
  <si>
    <t>JBL</t>
  </si>
  <si>
    <t>CATETER  IV CORTO #16</t>
  </si>
  <si>
    <t xml:space="preserve">ACETONA GALON </t>
  </si>
  <si>
    <t>RONAJUS FARMACEUTICA</t>
  </si>
  <si>
    <t>PROMESE  CAL</t>
  </si>
  <si>
    <t>CG BIOMEDICAL</t>
  </si>
  <si>
    <t>DINAMED</t>
  </si>
  <si>
    <t>CIRCUIMED</t>
  </si>
  <si>
    <t>CATETER DE HEMODIALISIS CORTA DURACION 14FR</t>
  </si>
  <si>
    <t>SUCCINILCOLINA 40MG/2ML</t>
  </si>
  <si>
    <t>GLUTFAR PLUS GALON (GLUTARALDEHIDO)</t>
  </si>
  <si>
    <t>TUBO ENDOTRAQUEAL SIN BALON 8.0</t>
  </si>
  <si>
    <t>ENANTYUN 50MG AMP.</t>
  </si>
  <si>
    <t>KIT CANULA DE SUCCION #10G</t>
  </si>
  <si>
    <t>GRUPO RASEC</t>
  </si>
  <si>
    <t>TUBO TRAQUEOTOMIA 8.5</t>
  </si>
  <si>
    <t>TUBO TRAQUEOTOMIA 9.5</t>
  </si>
  <si>
    <t>VPS</t>
  </si>
  <si>
    <t>MORAMI</t>
  </si>
  <si>
    <t>SINERGY</t>
  </si>
  <si>
    <t>VENDA ELASTICA 4 PULG. (COBAN)</t>
  </si>
  <si>
    <t>VENDA ELASTICA 2 PULG. (COBAN)</t>
  </si>
  <si>
    <t>MORFINA DE 0.2MG AMP</t>
  </si>
  <si>
    <t>CEPILLO PARA MUESTRA CERVICAL CITOBRUSH ESTERIL</t>
  </si>
  <si>
    <t xml:space="preserve">LISINOPRIL 10 MG TAB. </t>
  </si>
  <si>
    <t>METRONIDAZOL 500MG/100MG INF.</t>
  </si>
  <si>
    <t>SULFADIAZINA ARGENTICA 1% CREMA TUBO 30 G</t>
  </si>
  <si>
    <t>DIAZEPAM 10MG / 2 ML AMP.</t>
  </si>
  <si>
    <t>MASCARILLA LARINGE  # 3</t>
  </si>
  <si>
    <t>MASCARILLA LARINGE  # 4</t>
  </si>
  <si>
    <t>MASCARILLA LARINGE  # 5</t>
  </si>
  <si>
    <t>FIGASTRIN 300MG AMPOLLA (Nevera)</t>
  </si>
  <si>
    <t>IOBAN 3M</t>
  </si>
  <si>
    <t>AMLODIPINA 5MG TAB.</t>
  </si>
  <si>
    <t>AMLODIPINA 10MG TAB.</t>
  </si>
  <si>
    <t>MACROTECH</t>
  </si>
  <si>
    <t>AMITRIPLINA 25 MG COMPRIMIDO</t>
  </si>
  <si>
    <t>CINTA AUTOCLAVE O TESTIGO PARA EMBOLVER (MASKING TAPE)</t>
  </si>
  <si>
    <t>IAPE DOMINICANA</t>
  </si>
  <si>
    <t>VANGUARDIA SALUD/COPEM</t>
  </si>
  <si>
    <t>BRAZALETES PARA ADULTOS BLANCO</t>
  </si>
  <si>
    <t xml:space="preserve">PROMESE CAL </t>
  </si>
  <si>
    <t>PROSEME CAL</t>
  </si>
  <si>
    <t>BOYA FARMACEUTICA</t>
  </si>
  <si>
    <t>SOLUCION DEXTROSA 5% CINA 0.9% FCO 1000ML 5G+ 0.92/1000ML</t>
  </si>
  <si>
    <t>CEREMO</t>
  </si>
  <si>
    <t>OSIRIS Y CO</t>
  </si>
  <si>
    <t>BAJANTE DE AMINAS Y NITROGLICERINA (BAXTER)</t>
  </si>
  <si>
    <t>DOBUTAMINA 250MG/20ML AMP.</t>
  </si>
  <si>
    <t>PRO PHARMACEUTICAL PEÑA/PROMESE CAL</t>
  </si>
  <si>
    <t>DISTRIBUIDORA NACIONAL MED/PROMESE CAL</t>
  </si>
  <si>
    <t>CITICOLINA 500MG/4ML AMP.</t>
  </si>
  <si>
    <t>CITICOLINA 100MG TABLETA.</t>
  </si>
  <si>
    <t xml:space="preserve">PIRACETAN 800MG </t>
  </si>
  <si>
    <t>CIRCUITO DE ANESTESIA NEONATAL</t>
  </si>
  <si>
    <t>CODIGO INSTITUCIONAL</t>
  </si>
  <si>
    <t xml:space="preserve">CAMPO DESECHABLE (TIPO MOVIBLE) </t>
  </si>
  <si>
    <t>CLINDAMICINA OVULO 100MG.</t>
  </si>
  <si>
    <t>SILVERPHARMA/PROMESE CAL</t>
  </si>
  <si>
    <t>JBL/PROMESE CAL</t>
  </si>
  <si>
    <t>DICLOXACILINA SODICA 500MG INY. IV FRC.</t>
  </si>
  <si>
    <t>GRUPO RASEC/JBL/PROMESE CAL</t>
  </si>
  <si>
    <t>COPEM/PROMESE CAL</t>
  </si>
  <si>
    <t>ERGONOVINA MALEATO 0.2MG (ERGOTRATE) AMP.</t>
  </si>
  <si>
    <t>MACROTECH/PROMESE CAL</t>
  </si>
  <si>
    <t>HIDROCORTIZONA INY. IV-IM 100MG VIAL</t>
  </si>
  <si>
    <t>SONDA DE SUCCION # 16</t>
  </si>
  <si>
    <t>SINERGY/PROMESE CAL</t>
  </si>
  <si>
    <t>INVERSINES FARID/PROMESE CAL</t>
  </si>
  <si>
    <t>BUPIVACAINA PESADA 0.5% / 4ML AMP</t>
  </si>
  <si>
    <t xml:space="preserve">PAPEL EKG (50MM X 20 MPapel EKG) </t>
  </si>
  <si>
    <t>PAPEL EKG CARDIOGRAPH (80MM X 24MM EKG)</t>
  </si>
  <si>
    <t xml:space="preserve">AGUJA HIPODERMICA  #21G X  1/2 </t>
  </si>
  <si>
    <t xml:space="preserve">AGUJA HIPODERMICA  #25G X  1/2 </t>
  </si>
  <si>
    <t>TOTAL</t>
  </si>
  <si>
    <t>CEFEPIME 1G FCO.</t>
  </si>
  <si>
    <t>COMPLEJO B  I.V/I.M.</t>
  </si>
  <si>
    <t>MEROPENE 1G FCO.</t>
  </si>
  <si>
    <t>MONOVIDE</t>
  </si>
  <si>
    <t>CONECTOR EN Y</t>
  </si>
  <si>
    <t xml:space="preserve">ESPIROMETRO </t>
  </si>
  <si>
    <t>ESTOQUINETE # 2 ROLLO</t>
  </si>
  <si>
    <t>ESTOQUINETE # 4 ROLLO</t>
  </si>
  <si>
    <t>ESTOQUINETE # 6 ROLLO</t>
  </si>
  <si>
    <t>GLUCOMETRO</t>
  </si>
  <si>
    <t>MOSQUITERO</t>
  </si>
  <si>
    <t xml:space="preserve">SOLUCION INDOXITOL </t>
  </si>
  <si>
    <t>TUBO DE PECHO # 16</t>
  </si>
  <si>
    <t>TUBO DE PECHO # 24</t>
  </si>
  <si>
    <t>TUBO DE PECHO # 28</t>
  </si>
  <si>
    <t>TUBO DE PECHO # 32</t>
  </si>
  <si>
    <t>PROPOFOL 1%</t>
  </si>
  <si>
    <t>AGUJA HIPODERMICA  #20G X 1/2</t>
  </si>
  <si>
    <t>AGUJA HIPODERMICA  #27G X 1/2</t>
  </si>
  <si>
    <t>HIDROCORTIZONA 50 MG TAB.</t>
  </si>
  <si>
    <t>SULFATO DE EFEDRINA 60MG AMP.</t>
  </si>
  <si>
    <t>VANGUARDIA SALUD/PROMESE CAL</t>
  </si>
  <si>
    <t>EL PIROS/PROMESE CAL</t>
  </si>
  <si>
    <t>JBL/PROMEDCA/PROMESE CAL</t>
  </si>
  <si>
    <t>SANOZ  FARMACEUTICA/JBL/PROMESE CAL</t>
  </si>
  <si>
    <t>GLOBAL MULTI-PHARMA/SERVISALUD PREMIUM/PROMESE CAL</t>
  </si>
  <si>
    <t>MORAMI/PROMESE CAL</t>
  </si>
  <si>
    <t>AGUA INYECTABLE AMPOLLA  5ML (DESTILADA)</t>
  </si>
  <si>
    <t>SUED Y FARGESA/PROMESE CAL</t>
  </si>
  <si>
    <t>ATROPINA  1MG/ML AMPOLLA  I.V I.M.</t>
  </si>
  <si>
    <t>PROMESE CAL/PROMESE CAL</t>
  </si>
  <si>
    <t>INVESTDENT/PROMESE CAL</t>
  </si>
  <si>
    <t xml:space="preserve">CAMPO DESECHABLE (STERI DRAPE) </t>
  </si>
  <si>
    <t>CATETER VIA CENTRAL ADULTO DOBLE/TRIPLE LUMEN 7FR</t>
  </si>
  <si>
    <t>HOSPIFAR/PROMESE CAL</t>
  </si>
  <si>
    <t>INSULINA NPH VIAL 10 ML</t>
  </si>
  <si>
    <t>METIL PRIDNISOLONA 500 MG/ML VIAL I.V.</t>
  </si>
  <si>
    <t>GRUPO 92/PROMESE CAL</t>
  </si>
  <si>
    <t>PIPERACILINA 4G+ TAZOBACTAM SODICA 500 MG INF I.V</t>
  </si>
  <si>
    <t>HILO  POLIPROPILENO 6-0 NO ABSORB. MONOF. AGUJA CURVA ROMA 13 MM 75 CM</t>
  </si>
  <si>
    <t>SERVISALUD PREMIUM/PROMESE CAL</t>
  </si>
  <si>
    <t>LEROMED PHARMA/PPROMESE CAL</t>
  </si>
  <si>
    <t>SANOZ  FARMACEUTICA/PROMESE CAL</t>
  </si>
  <si>
    <t>OSIRIS Y CO/PROMESE CAL</t>
  </si>
  <si>
    <t>VENDA DE YESO DE 4 X 5 PULGADA</t>
  </si>
  <si>
    <t>VENDA DE YESO DE 6 X 5 PULGADA</t>
  </si>
  <si>
    <t>VENDA ELASTICA 4 X 5 PULGADA</t>
  </si>
  <si>
    <t>VENDA ELASTICA 6 X 5 PULGADA</t>
  </si>
  <si>
    <t>HILO SEDA DOBLE ENVOLTURA 3-0 AGUJA CURVA ROMA 1/2 22MM 75CM</t>
  </si>
  <si>
    <t>HILO PROLENE POLIPROPILENO 1-0 NO ABSORB. MONOF. AGUJA CURVA ROMA 1/2 26 MM 75 CM</t>
  </si>
  <si>
    <t>HILO PROLENE POLIPROPILENO 0 NO ABSORB. MONOF. AGUJA CURVA ROMA 1/2 26 MM 75 CM</t>
  </si>
  <si>
    <t>HILO NYLON MONOFILAMENTO 3-0 AGUJA CURVA CORTANTE 3/8 35</t>
  </si>
  <si>
    <t>HILO VICRYL POLIGLATINA TRENZADO 3-0 AGUJA CURVA CORTANTE 3/8 DE 19</t>
  </si>
  <si>
    <t>HILO VICRYL POLIGLATINA 1-0 AGUJA CURVA ROMA 1/2 26 MM 70 CM</t>
  </si>
  <si>
    <t>HILO VICRYL POLIGLATINA 3-0 AGUJA CURVA ROMA 1/2 26 MM 70 CM</t>
  </si>
  <si>
    <t>HILO ACIDO POLIGLICOLICO  2-0 AGUJA CURVA CORTANTE 3/8 24MM 75CM</t>
  </si>
  <si>
    <t>NIMODIPINA 60MG TAB.</t>
  </si>
  <si>
    <t>BAJANTE DE TRANSFUSION SANGUINEA BAXTER</t>
  </si>
  <si>
    <t>1000-0049</t>
  </si>
  <si>
    <t>1000-0045</t>
  </si>
  <si>
    <t>BAJANTE SECUNDADIO PARA MEDICION VENTILADA (BAXTER)</t>
  </si>
  <si>
    <t>CATETER EXTENSION TIPO Y (BAXTER)</t>
  </si>
  <si>
    <t>1000-0053</t>
  </si>
  <si>
    <t>BAJANTE DE INFUSION CONTINU-FLO (BAJANTE BOMBA)</t>
  </si>
  <si>
    <t>FILTRO BAXTER ADULTO</t>
  </si>
  <si>
    <t>FILTRO BAXTER PEDIATRICO</t>
  </si>
  <si>
    <t>AGENTE SURFACTANTE AVELOR 25MG/ML FRASCO AMP 8ML (PULMONAR)</t>
  </si>
  <si>
    <t>TIRILLA PARA GLUCOMETRO UNIDAD</t>
  </si>
  <si>
    <t>PROMESE CAL/MORAMI</t>
  </si>
  <si>
    <t>SOLUCION SALINA MINI BAG PLUS BAXTER 0.9%  100ML (BOLSA DE SOLUCION)</t>
  </si>
  <si>
    <t>AGUA OXIGENADA 3% GALON</t>
  </si>
  <si>
    <t>ROPHARMA/JBL/PROMESE CAL</t>
  </si>
  <si>
    <t>COPEM/JBL/PROMESE CAL</t>
  </si>
  <si>
    <t>GRUPO RASEC/CARP CONTRALORIA Y SERVICIOS SRL/PROMESE CAL</t>
  </si>
  <si>
    <t>DEXAMETASONA 4MG/1ML AMP.</t>
  </si>
  <si>
    <t>CARIBBEAN/CEREMO/PROMESE CAL</t>
  </si>
  <si>
    <t>RADIFARMA/PROMESE CAL</t>
  </si>
  <si>
    <t>METOPROLOL TARTRATO 50 MG TAB.</t>
  </si>
  <si>
    <t>ADRENOR 4MG/2ML (NORADRENALINA) AMP. NOREPINEFRINA</t>
  </si>
  <si>
    <t>HILO POLIPROPILENO 0 AGUJA CURVA ROMA 1/2 36MM 75CM</t>
  </si>
  <si>
    <t>SUPLIMED/PROMEDCA/PROMESE CAL</t>
  </si>
  <si>
    <t>FUROSEMIDA 20MG/ML 2 ML AMP.</t>
  </si>
  <si>
    <t>8/12/22*11/1/23*6/2/23</t>
  </si>
  <si>
    <t>15/9/22*20/10/22*15/11/22*8/12/22*11/1/23*6/2/23</t>
  </si>
  <si>
    <t>HOJA DE BISTURI  #12 C/100 UNIDAD</t>
  </si>
  <si>
    <t>ANEST/CRISTALIA</t>
  </si>
  <si>
    <t>DIFENHIDRAMINA 10MG/1ML AMP. (FENDRAMIN)</t>
  </si>
  <si>
    <t>LINEZOLID 0.2% 300ML</t>
  </si>
  <si>
    <t>SEAN DOMINICANA</t>
  </si>
  <si>
    <t>PICHUETE DE NEBULIZAR</t>
  </si>
  <si>
    <t>HOJA DE BISTURI  #11 C/100 UNIDAD</t>
  </si>
  <si>
    <t>BOX ME SOLUTIONS/PROMESE CAL</t>
  </si>
  <si>
    <t>LAPIZ PARA ELECTRO CAUTERIO</t>
  </si>
  <si>
    <t>SONDA DE ASPIRACION # 16</t>
  </si>
  <si>
    <t>TUBO DRENAJE TIPO PENROSE (DREM)</t>
  </si>
  <si>
    <t>BOYA FARMACEUTICA/JBL/PROMESE CAL/MORAMI</t>
  </si>
  <si>
    <t>PHARMA GDE</t>
  </si>
  <si>
    <t>CATETER DE SUCCION #16</t>
  </si>
  <si>
    <t>CATETER DE SUCCION #8</t>
  </si>
  <si>
    <t>JERINGA CON AGUJA 60ML</t>
  </si>
  <si>
    <t>PROMESE CAL/GRANARIES GROUP/GRUPO FRANTERE/GRANARIES GROUP</t>
  </si>
  <si>
    <t>ALGODON PLANCHADO 4 x 5 ROLLO</t>
  </si>
  <si>
    <t>ALGODON PLANCHADO 6 x 5 ROLLO</t>
  </si>
  <si>
    <t>MIDAZOLAM 15MG/3ML (DORMIRE)</t>
  </si>
  <si>
    <t>PROMESE CAL/CRISTALIA/PROMESE CAL</t>
  </si>
  <si>
    <t>ACICLOVIR 400 MG TABLETA</t>
  </si>
  <si>
    <t>PROMESE CAL/JBL/PROMESE CAL</t>
  </si>
  <si>
    <t>PROMESE CAL/BOX ME SOLUTION/PROMESE CAL</t>
  </si>
  <si>
    <t>METIL PRIDNISOLONA VIAL  1 GM (SUCCINATO SODICO)</t>
  </si>
  <si>
    <t>TUBO ENDOTRAQUEAL SIN BALON 7.5</t>
  </si>
  <si>
    <t>ARCHEX GROUP</t>
  </si>
  <si>
    <t>LIRIANO COMERCIAL</t>
  </si>
  <si>
    <t>TORNIQUETE PLANO</t>
  </si>
  <si>
    <t>D-022</t>
  </si>
  <si>
    <t>D-264</t>
  </si>
  <si>
    <t>HOSPITALARIA DIVERSAS</t>
  </si>
  <si>
    <t>EL PIROS/COPEM/HOSPITALARIA DIVERSAS</t>
  </si>
  <si>
    <t>PROMESE CAL/ROPHARMA</t>
  </si>
  <si>
    <t>GRUPO FRANTERE</t>
  </si>
  <si>
    <t>CLORPROMAZINA 25MG/ML AMP.2ML.</t>
  </si>
  <si>
    <t>BAJANTE MICROGOTERO CON BURETA BAXTER</t>
  </si>
  <si>
    <t xml:space="preserve">  </t>
  </si>
  <si>
    <t>JBL/MORAMI/PROMESE CAL/JBL</t>
  </si>
  <si>
    <t>SOLUCION DEXTROSA 5% CINA 0.33 FCO 500ML 5.0G + 0.33/1000ML</t>
  </si>
  <si>
    <t>CIRCUIMED/BARREROS FHARMA</t>
  </si>
  <si>
    <t>KETAMINA 50MG/10ML VIAL</t>
  </si>
  <si>
    <t>ROPHARMA/PROMESE CAL</t>
  </si>
  <si>
    <t>ROPHARMA/MORAMI/PROMESE CAL</t>
  </si>
  <si>
    <t>PRO PHARMACEUTICAL PEÑA/SINERGY/ROMIX GROUP/PROMESE CAL</t>
  </si>
  <si>
    <t>PENICILINA G BENZATINICA 1.200.000 VIAL IV. IM.</t>
  </si>
  <si>
    <t>PENICILINA G. CRISTALINA 5,000,000 UI VIAL I.V.,IM.</t>
  </si>
  <si>
    <t>CLOTRIMAZOL 1% CREMA TUBO 30g.</t>
  </si>
  <si>
    <t>COPEM/ARCHEX GROUP</t>
  </si>
  <si>
    <t>PROMESE CAL/ARCHEX GROUP</t>
  </si>
  <si>
    <t>GUANTES QUIRURGICO #6.5  UNIDAD</t>
  </si>
  <si>
    <t>EMPRESA RJM/JBL</t>
  </si>
  <si>
    <t>CIRCUITO DE ANESTESIA PEDIATRICO, KIT FUNDA ESTERIL</t>
  </si>
  <si>
    <t>COPEM/HOSPITALARIA DIVERSAS/PROMESECAL</t>
  </si>
  <si>
    <t>PROME SECAL</t>
  </si>
  <si>
    <t>MASCARILLA N94 (DONADA)</t>
  </si>
  <si>
    <t>BAJANTE DE SANGRE (DONADO)</t>
  </si>
  <si>
    <t>PROMESE CAL/FARACH/ROPHARMA/PROTECTION ONE, SRL</t>
  </si>
  <si>
    <t>AGENTE SURFACTANTE AVELOR 240MG/ML FRASCO AMP 3ML (PULMONAR)</t>
  </si>
  <si>
    <t xml:space="preserve">AMIKACINA 500MG/ML VIAL 2 ML I.V. I.M. </t>
  </si>
  <si>
    <t xml:space="preserve">SOLUCION PENTA ALMIDON </t>
  </si>
  <si>
    <t>DEXMEDETOMIDINA 200MG (PRECEDEX 200MG/ML )</t>
  </si>
  <si>
    <t xml:space="preserve">LARYNGOSCOPIO ADULTO </t>
  </si>
  <si>
    <t>SERVI SALUD PREMIUM</t>
  </si>
  <si>
    <t>EQ-MED-54</t>
  </si>
  <si>
    <t>PROMESE CAL/SEAN</t>
  </si>
  <si>
    <t>ESFIMOMANOMETRO DE PARED</t>
  </si>
  <si>
    <t>RESINA A2</t>
  </si>
  <si>
    <t>RESINA A3</t>
  </si>
  <si>
    <t>GUANTES EXAMEN XL DESECHABLES</t>
  </si>
  <si>
    <t xml:space="preserve">ALPRAZOLAM 0.5MG TABLETA </t>
  </si>
  <si>
    <t>CIRCUIMED/GRANARIES GROUP</t>
  </si>
  <si>
    <t>MASCARILLA LARINGE  # 1</t>
  </si>
  <si>
    <t>BOYA FARMACEUTICA/JBL/PROMESE CAL/ROPHARMA</t>
  </si>
  <si>
    <t>CIRCUIMED/PROMESE CAL/ROPHARMA</t>
  </si>
  <si>
    <t>HEPARINA SODICA  25,000 UI/ML VIAL 5ML I.V. I.M. S.C.</t>
  </si>
  <si>
    <t>BOLSA COLECTORA DE ORINA 2L ADULTO</t>
  </si>
  <si>
    <t>CITRATO DE CAFEINA INTRAVENOSO 20MG/ML 60ML AMPOLLA 3ML</t>
  </si>
  <si>
    <t>DOPAMINA CLORHIDRATO 40MG/5ML AMPOLLA</t>
  </si>
  <si>
    <t xml:space="preserve">ESPECULO VAGINAL  L </t>
  </si>
  <si>
    <t>COPEM/ARCHEX GROUP/PROMESE CAL</t>
  </si>
  <si>
    <t>INMUNOBLOBULINA HUMANA (ANTITETANICA) 250UI/INYECTABLE</t>
  </si>
  <si>
    <t>BAJANTE DE MICROGOTERO DE PRECISION CON BURETA 100ML</t>
  </si>
  <si>
    <t>BAJANTE DE MICROGOTERO DE PRECISION CON BURETA 150ML</t>
  </si>
  <si>
    <t>HILO ACIDO POLIGLICOLICO  3-0 AGUJA CURVA ROMA 1/2 26MM 75CM</t>
  </si>
  <si>
    <t xml:space="preserve">LANCETAS </t>
  </si>
  <si>
    <t>SALUD PREMIUM</t>
  </si>
  <si>
    <t>KIT DE LAPARATOMIA (PAQUETES DESECHABLES)</t>
  </si>
  <si>
    <t>ANTIESPASMODICO (N-BUTIL BROMURO-HIOSINA AMPOLLA 20MG/1ML</t>
  </si>
  <si>
    <t xml:space="preserve">PLACA ESMERILADA </t>
  </si>
  <si>
    <t>BOLSA DE ALIMENTACION CANGURO 1,000 ML MORADA</t>
  </si>
  <si>
    <t>BOLSA DE ALIMENTACION CANGURO 500 ML AZUL</t>
  </si>
  <si>
    <t>FENTANILO CITRATO INY. IM-IV 0.1 MG/ML AMP. 2ML</t>
  </si>
  <si>
    <t>PROMESE CAL/FARACH/VERMEIL</t>
  </si>
  <si>
    <t>HILO CATGUT CROMICO 0 AGUJA CURVA ROMA 1/2 36.4 MM 75 CM</t>
  </si>
  <si>
    <t>HILO CATGUT CROMICO 2-0 AGUJA CURVA ROMA 1/2 40 MM 70 CM</t>
  </si>
  <si>
    <t xml:space="preserve">HILO VICRYL POLIGLATINA 0 AGUJA CURVA ROMA 1/2  22 MM 70 CM  </t>
  </si>
  <si>
    <t>HILO VICRYL POLIPROPILENO 1 AGUJA CURVA ROMA 1/2 36MM 75CM</t>
  </si>
  <si>
    <t>HILO NYLON 4-0 MONOFILAMENTO NO ABSORB REVERSO CORTANTE 45CM</t>
  </si>
  <si>
    <t>HILO NYLON 2-0 MONOFILAMENTO NEGRO  REVERSO CORTANTE 3/8 18.7</t>
  </si>
  <si>
    <t>HILO NYLON 3-0 MONOFILAMENTO NO ABSORB REVERSO CORTANTE 75CM</t>
  </si>
  <si>
    <t xml:space="preserve">HILO PROLENE POLIPROPILENO 0-2 NO ABSORB. REVERSO CORTANTE 45CM </t>
  </si>
  <si>
    <t>HILO SEDA 0 AGUJA ROMA SH 75CM</t>
  </si>
  <si>
    <t>HILO SEDA 1  AGUJA ROMA HS 75CM</t>
  </si>
  <si>
    <t>HILO SEDA 1  NEGRA TRENZADA MR26 75CM</t>
  </si>
  <si>
    <t>HILO  PROLECNE POLIPROPILENO 5-0 NO ABSORB. MONOF. AGUJA CURVA ROMA 1/2 26 MM 75 CM</t>
  </si>
  <si>
    <t>HILO  PROLECNE POLIPROPILENO 4-0 NO ABSORB. MONOF. AGUJA CURVA ROMA 1/2 26 MM 75 CM</t>
  </si>
  <si>
    <t>HILO  PROLECNE POLIPROPILENO 3-0 NO ABSORB. MONOF. AGUJA CURVA ROMA 1/2 26 MM 75 CM</t>
  </si>
  <si>
    <t>HILO  PROLECNE POLIPROPILENO 3-0 NO ABSORB. MONOF. AGUJA CURVA ROMA 1/2 26 MM 45 CM</t>
  </si>
  <si>
    <t>HILO  PROLECNE POLIPROPILENO 2-0 NO ABSORB. MONOF. AGUJA CURVA ROMA 1/2 26 MM 75 CM</t>
  </si>
  <si>
    <t>HILO PROLENE POLIPROPILENO 4-0 DOBLE AGUJA  90CM</t>
  </si>
  <si>
    <t xml:space="preserve">HILO PROLENE POLIPROPILENO 5.0  DOBLE AGUJA </t>
  </si>
  <si>
    <t xml:space="preserve">HILO PROLENE POLIPROPILENO 6.0 DOBLE AGUJA </t>
  </si>
  <si>
    <t xml:space="preserve">SOLUCION CLORURO DE SODIO 0.33 CON DEXTROSA 5% FCO 1000ML  </t>
  </si>
  <si>
    <t>SOLUCION CLORURO DE SODIO 0.33 CON DEXTROSA 5% FCO 500ML</t>
  </si>
  <si>
    <t xml:space="preserve">SOLUCION CLORURO DE SODIO 0.9% CON DEXTROSA 5% FCO 1000ML </t>
  </si>
  <si>
    <t>OXIGENADOR DESECHABLE TRAQUEAL EN T</t>
  </si>
  <si>
    <t>VANGURDIA SALUD/GRUPO RASEC/DISTRIBUIDORA GUAYUYO/ARCHEX GROUP/ARCHEX GROUP</t>
  </si>
  <si>
    <t>ZAPATO QUIRURGICOS UNIDAD</t>
  </si>
  <si>
    <t>CANULA DE MAYO #4 110MM-X 42MM-10CM</t>
  </si>
  <si>
    <t>SINERGY/GRUPO RASEC/COPEM/PROMESE CAL/ARCHEX/PROMESE CAL</t>
  </si>
  <si>
    <t>COLLARIN  CERVICAL BLANDO PEQUEÑO (S)</t>
  </si>
  <si>
    <t>JBL/INVERSIONES FARIDANEST//GRUPO FRANTERE/PROMESE CAL</t>
  </si>
  <si>
    <t>O Y D SUPLIDORES/CARIBEAN SOLUTIONS/PROMESE CAL</t>
  </si>
  <si>
    <t>AMBUS ADULTO (RESUCITADOR)</t>
  </si>
  <si>
    <t>AMBUS NEONATAL (RESUCITADOR)</t>
  </si>
  <si>
    <t>AMBUS PEDIATRICO (RESUCITADOR)</t>
  </si>
  <si>
    <t>SERVISALUD PREMIUM/BARREROS FHARMA/PROMESE CAL</t>
  </si>
  <si>
    <t>GRAPA DE ANTERIORES,  PANORAMA</t>
  </si>
  <si>
    <t>GRAPA DE POSTERIORES, PANORAMA</t>
  </si>
  <si>
    <t>M ACCESS LIMA 6 25MM MAILLESFER</t>
  </si>
  <si>
    <t>LIMA PRIME LINE M-M #08 25MM  MARCA COLTENE</t>
  </si>
  <si>
    <t>LIMAS PRIME LINE M-M #10 25MM MARCA COLTENE</t>
  </si>
  <si>
    <t>ARCO YOUNG PLASTICO, RITE-DENT</t>
  </si>
  <si>
    <t>EGENOL FRASCO 15 ML MARCA PREVEST</t>
  </si>
  <si>
    <t>CAVIT CEM TEMPORAL 40G( MDTEMP), META</t>
  </si>
  <si>
    <t>CONO DE PAPEL 15/40 ASST META</t>
  </si>
  <si>
    <t>CONO PAPEL 45-80 (200 /BOX) SPIDENT</t>
  </si>
  <si>
    <t>PARAMONOCHLOROPHENOL 20ML, MAQUIRA</t>
  </si>
  <si>
    <t>PERFORADORA DIQUE GOMA PANORAMA</t>
  </si>
  <si>
    <t>REGLAS ONDODONTICA, COLORES</t>
  </si>
  <si>
    <t>PERNO FIBRA VIDRIO DENTAL EXATO 1, WISSEN CLUD</t>
  </si>
  <si>
    <t>CADENETAS SURTIDA CORTA HEADWAY</t>
  </si>
  <si>
    <t>CADENETAS SURTIDA LARGA</t>
  </si>
  <si>
    <t>DENTALATIS GRIS PAQ. 1X40 NDA</t>
  </si>
  <si>
    <t>H 101-3 BRACKETS METAL ROTH HEDWAY 0.22</t>
  </si>
  <si>
    <t xml:space="preserve"> PAQUETE DE TUBO BONDABLE #6 ROTH HEADWAY 0.022</t>
  </si>
  <si>
    <t>H207-22-1 PAQUETE DE TUBO BONDABLE #7 ROTH HEDWAY 0.22</t>
  </si>
  <si>
    <t>ARCO DE NITI 16X22 INFERIOR (1X10) , IMD</t>
  </si>
  <si>
    <t>BABERO (CAJA1X500), ADELL-PRODUCTS</t>
  </si>
  <si>
    <t>ANESTESIA AL 2% (CLORIDRATO DE LIDOCAINA 20MG), DFL 1X50</t>
  </si>
  <si>
    <t>ANESTESIA AL 4%,DFL 1X50</t>
  </si>
  <si>
    <t>EYECTOR ENDO 1/16 1X25 JPS</t>
  </si>
  <si>
    <t>EYECTOR DE SALIVA PLASTICO BAJA 1X100, ADEL PRODUCTS</t>
  </si>
  <si>
    <t>ANESTSIA GEL LONITE OPAL (1OZ) DHARMA</t>
  </si>
  <si>
    <t>PLACA DE RDIGRAFIA FLOW X-RAY (50 UNIDAD), PERIAPICAL</t>
  </si>
  <si>
    <t>BROCHITA DE PROFILAXIS CAJA DE 144 (ADEL-PRODUCTS)</t>
  </si>
  <si>
    <t>FRESA QUIRURGICA FG #702,MARCA WISSEN CLUB</t>
  </si>
  <si>
    <t>FRESA DIAMANTE 1011, MARCA WISSEN CLUB</t>
  </si>
  <si>
    <t>TIRA DE LIJA METALICA 4MM (1X12) MARCA FAVA</t>
  </si>
  <si>
    <t>AGUJA LARGA 27GL, 0.4X30MM,SPIDENT (CAJA DE 100)</t>
  </si>
  <si>
    <t>AGUJA CORTA 3030G-S, 0.3X21MM SPIDENT</t>
  </si>
  <si>
    <t>FRESERO METALICO 21HOYOS FG, MARCA FAVA</t>
  </si>
  <si>
    <t>BOTON LINGUAL, HEADEWEY</t>
  </si>
  <si>
    <t>FRESA DIAMANTE 3195, MARCA WISSEN CLUD</t>
  </si>
  <si>
    <t>H410-2-1622 ARCO RECTANG. DE ACERO 0.016X0.022 SUP/INF. HEADWAY</t>
  </si>
  <si>
    <t>H 410-2-1825 ARCO RECTANG. DE ACERO 0.018X0.025 SUP./INF HEADWAY</t>
  </si>
  <si>
    <t>H410-2-1925 ARCO RECTANG.DE ACERO 0.019X0.025 SUP/INF HEADWAY</t>
  </si>
  <si>
    <t>H410-2-2125 ARCO RECTANG DE ACERO 0.021X0.025 SUP/INF HEADWAY</t>
  </si>
  <si>
    <t>ARCO DE NITI 17X25 SUPERIOR, SUPERIOR, HEADWEY</t>
  </si>
  <si>
    <t>PASTA PROFILACTICA DHARMA DIF. SABORES,(TARRO 12OZ)</t>
  </si>
  <si>
    <t>FRASCO DE FLUOR GEL DIF. SABORES (LONITE 17OZ DHARMA)</t>
  </si>
  <si>
    <t>PAPEL ARTICULAR (CAJA 1X12), MARCA ROEKO COLTENE</t>
  </si>
  <si>
    <t>ALGINATO HYDROGUM 5453,ZHERMACK</t>
  </si>
  <si>
    <t>SET DE REVELADOR Y FIJADOR RX, CARESTREAM</t>
  </si>
  <si>
    <t>SET DE REVELADOR Y FIJADOR RX</t>
  </si>
  <si>
    <t>CUBETA PLASTICA, SET 1X6 ADEL PRODUCTS</t>
  </si>
  <si>
    <t>RESINA A 2 ESCOM 100, SPIDENT</t>
  </si>
  <si>
    <t>RESINA A 3 ESCOM 100, SPIDENT</t>
  </si>
  <si>
    <t>RSINA A 3.5 ESCOM 100 SPIDENT</t>
  </si>
  <si>
    <t>RESINA ESFLOW A 3, SPIDENT</t>
  </si>
  <si>
    <t>DYCAL FOTO FLUORESEALL (7.5G), SCI-FARM</t>
  </si>
  <si>
    <t>FUJI 1 MINI GOLD LABEL IONOMERO GC</t>
  </si>
  <si>
    <t>ACIDO GEL FOSFORICO 37%</t>
  </si>
  <si>
    <t>ADHESIVO BONDING</t>
  </si>
  <si>
    <t>ARIZA</t>
  </si>
  <si>
    <t>FHARMA GDE</t>
  </si>
  <si>
    <t>PAMPER DESECHABLE GRANDE PARA ADULTO</t>
  </si>
  <si>
    <t>PAMPER DESECHABLE NEONATAL</t>
  </si>
  <si>
    <t>GUANTES QUIRURGICO #7.0 PARES</t>
  </si>
  <si>
    <t>GUANTES QUIRURGICO #8.0 PARES</t>
  </si>
  <si>
    <t>GUANTES QUIRURGICO #7.5 PARES</t>
  </si>
  <si>
    <t xml:space="preserve">PAPEL EKG  GRANDE 210MM X 20MM </t>
  </si>
  <si>
    <t>PAPEL UPC-21L (CAJA)</t>
  </si>
  <si>
    <t>PAPEL SONOGRAFIA SUPER ULSTAR-1100S 110MM X 20MM</t>
  </si>
  <si>
    <t>ORINAL 1000CC PLASTICO DESECHABLE PARA HOMBRE</t>
  </si>
  <si>
    <t xml:space="preserve">PROMESE CAL/SERVISALUD PREMIUM/PROMESE CAL/CARIBEAN </t>
  </si>
  <si>
    <t>COPHEN/PHARMA GDE/ROPHARMA/FAY BIOFARM/O Y D SUPLIDORES</t>
  </si>
  <si>
    <t>MASCARILLA DE OXIGENO ADULTO L</t>
  </si>
  <si>
    <t>CANULA NASAL/OXIGENO DE ADULTO</t>
  </si>
  <si>
    <t xml:space="preserve">CANULA DE MAYO  60 MM </t>
  </si>
  <si>
    <t>JABON ENZIMATICO (BONZYME GALON)</t>
  </si>
  <si>
    <t>CANULA DE SUCCION CERRADO ADULTO #12</t>
  </si>
  <si>
    <t>CATETER DE SUCCION CERRADO ADULTO #14</t>
  </si>
  <si>
    <t>OSIRIS</t>
  </si>
  <si>
    <t xml:space="preserve">PROMESE CAL/MORAMI </t>
  </si>
  <si>
    <t>FARMAQUIP/JBL/CEREMO/ROPHARMA/GRANARIES GROUP/FARACH/PROMESE CAL/COPEM</t>
  </si>
  <si>
    <t>PROMESE CAL/VERAS AGRAMONTE/GRUPO FRANTERE/ARCHEX GROUP</t>
  </si>
  <si>
    <t>EL PIROS/LIRIANO COMERCIAL/ROPHARMA</t>
  </si>
  <si>
    <t>VANGUARDIA SALUD/BOX ME SOLUTIONS/ARCHEX GROUP</t>
  </si>
  <si>
    <t>SERVISALUD PREMIUM/GRUPO FRANTERE/ARCHEX GROUP</t>
  </si>
  <si>
    <t>FARNASA/BOX ME SOLUTIONS/PHARMA GDE.</t>
  </si>
  <si>
    <t>RONAJUS FARMACEUTICAL/BOX ME SOLUTIONS/PROMESE CA</t>
  </si>
  <si>
    <t>INVERSIONES FARID/BOYA FARMACEUTICA/ROPHARMA/PROMESE CAL</t>
  </si>
  <si>
    <t>ACIDO TRANXENAMICO 500 MG/5ML (ANCHOFIBRINA )(INTRAX)</t>
  </si>
  <si>
    <t>PHARMA GDE/PROMESE CAL</t>
  </si>
  <si>
    <t>CLOTRIMAZOL OVULOS 500 MG</t>
  </si>
  <si>
    <t>ANLA FARMACEUTICA/PROMESE CAL</t>
  </si>
  <si>
    <t>139/2023</t>
  </si>
  <si>
    <t>MORAMI/DISTRIBUIDORA GUAYUYO/ROPHARMA/PROMESE CAL</t>
  </si>
  <si>
    <t xml:space="preserve">JBL/PROMESE CAL </t>
  </si>
  <si>
    <t>SIMVASTATINA 20MG TAB.</t>
  </si>
  <si>
    <t>SIMVASTATINA 40MG TAB.</t>
  </si>
  <si>
    <t>CARIBEAN SOLUTIONS/PROMESE CAL</t>
  </si>
  <si>
    <t>SUPLIFARMACOS/GRUPO RASEC/PROMEDCA/PROMESE CAL/ARCHEX/OSEAANA</t>
  </si>
  <si>
    <t>PEREZ BARROSO/PROMESE CAL/SEAN DOMINICAN</t>
  </si>
  <si>
    <t>COPEML/ARCHEX GROUP/PROMESE CAL/SEAN DOMINICAN</t>
  </si>
  <si>
    <t>SILVER PHARMA/PROMESE CAL</t>
  </si>
  <si>
    <t xml:space="preserve"> INVERSIONES FARID/ARCHEX GROUP/PROMESE CAL</t>
  </si>
  <si>
    <t>FARACH/PROMESE CAL</t>
  </si>
  <si>
    <t>FARMAQUIP/PRO PHARMACEUTICAL PEÑA/PROMESE CAL</t>
  </si>
  <si>
    <t xml:space="preserve">JERINGA DE INSULINA/1ML </t>
  </si>
  <si>
    <t>VANGUARDIA SALUD/PROMEDCA/BARREROS FHARMA/PROMESE CAL/MORAMI</t>
  </si>
  <si>
    <t>ROPHARMA/JBL/PHARMA GDE/PROMESE CAL</t>
  </si>
  <si>
    <t>BALANZA PEDIATRICA DIGITAL</t>
  </si>
  <si>
    <t>CINTA METRICA PEDIATRICA</t>
  </si>
  <si>
    <t>SUED Y FARGESA/PHARMATECH/PROMESE CAL/ARCHEX</t>
  </si>
  <si>
    <t>SILVERPHARMA/A Y S IMPORTACIONES/ROPHARMA/FARACH/PROMESE CAL/ARCHEX</t>
  </si>
  <si>
    <t>PRO PHARMACEUTICAL PEÑA/SERVISALUD PREMIUM/MORAMI/COPEM/MORAMI/ARCHEX GROUP/PROMESE CAL/PHARMA GDE/GRANARIES</t>
  </si>
  <si>
    <t>COPEM/PROMESE CAL/ROPHARMA</t>
  </si>
  <si>
    <t>17/4/2023/</t>
  </si>
  <si>
    <t>PROMESE CAL/MORAMI /protection one, SRL</t>
  </si>
  <si>
    <t>CANULA DE MAYO # 0   (60mm)</t>
  </si>
  <si>
    <t>CANULA DE MAYO # 00  (50mm)</t>
  </si>
  <si>
    <t xml:space="preserve">CANULA DE MAYO # 1 (70mm) </t>
  </si>
  <si>
    <t>CANULA DE MAYO # 4 (100mm)</t>
  </si>
  <si>
    <t>CANULA DE MAYO #2 (80mm)</t>
  </si>
  <si>
    <t>CANULA DE MAYO #3 (90mm)</t>
  </si>
  <si>
    <t>CANULA DE MAYO # 5 (110mm)</t>
  </si>
  <si>
    <t>CANDESARTAN CILEXETILO 16MG TABLETAS</t>
  </si>
  <si>
    <t>CANDESARTAN CILEXETILO 32MG TABLETAS</t>
  </si>
  <si>
    <t>CANDESARTAN CILEXETILO 8MG TABLETAS</t>
  </si>
  <si>
    <t>CURITA LARGA (DONADA)</t>
  </si>
  <si>
    <t>MASCARILLA N95 (DONADA)</t>
  </si>
  <si>
    <t>SOLUCION DEXTROSA EN RINGER 6.423g/1000 ML</t>
  </si>
  <si>
    <t>AGUJA ESPIDURAL (RAQUIDEA)  #23</t>
  </si>
  <si>
    <t xml:space="preserve">ELABORADO POR : LICDA. </t>
  </si>
  <si>
    <t>CEFTRIAXONA 1G AMP.</t>
  </si>
  <si>
    <t>LEROMED/PROMESE CAL/PHARMA</t>
  </si>
  <si>
    <t>GEL LUBRICANTE  TUBL 118 G</t>
  </si>
  <si>
    <t>AGUJA ESPIDURAL  O RAQUIDEA #18</t>
  </si>
  <si>
    <t>AGUJA ESPIDURAL  O RAQUIDEA  #25</t>
  </si>
  <si>
    <t>ARCHEX GROUP/PROMESE CAL /PHARMA GDE SRL</t>
  </si>
  <si>
    <t xml:space="preserve">SENSOR DE FLUJO NEONATO HAMILTON </t>
  </si>
  <si>
    <t>TECNI MEDICA, S.R.L</t>
  </si>
  <si>
    <t>HAMIL-155500</t>
  </si>
  <si>
    <t>PROMESE CAARIZA</t>
  </si>
  <si>
    <t xml:space="preserve">GUANTES EXAMEN MIDIUM  DESECHABLES(par) </t>
  </si>
  <si>
    <t>GUANTES EXAMEN LARGE DESECHABLES (par)</t>
  </si>
  <si>
    <t>promese cal</t>
  </si>
  <si>
    <t>NITROGLICERINA INY. IV 5mg/ml amp.5ml</t>
  </si>
  <si>
    <t>COPEM/PROMESE CAL /PHARMA GDE</t>
  </si>
  <si>
    <t>1000-0062</t>
  </si>
  <si>
    <t>1000-0061</t>
  </si>
  <si>
    <t>1000-0032</t>
  </si>
  <si>
    <t>DIAZEPAM 10MG / TAB.</t>
  </si>
  <si>
    <t>SUCCINILCOLINA 500MG VIAL</t>
  </si>
  <si>
    <t>PROMOSE CAL</t>
  </si>
  <si>
    <t>HILO PROLENE 2-0 AGUJA CURVA CORTANTE(SC-26) (POLIPROPILENO)</t>
  </si>
  <si>
    <t>HILO  PROLECNE POLIPROPILENO 3-0 NO ABSORB. MONOF. AGUJA CURVA CORTANTANTE (CS-24 )1/2 26 MM 45 CM</t>
  </si>
  <si>
    <t>HILO VICRYL POLIGLATINA 2-0 AGUJA CURVA(CT) 1/2 36 MM 45 CM</t>
  </si>
  <si>
    <t>PROMESE CARAL/ROPHARMA/ARHEX</t>
  </si>
  <si>
    <t>JBL/PRO PHARMACEUTICAL PEÑA/PHARMA GDE/ARCHEX</t>
  </si>
  <si>
    <t>ROMIX GROUP/MORAMI</t>
  </si>
  <si>
    <t>PROMESE CAL/JBL/MORAMI/BOYA FARMACEUTICA/ROPHARMA /PROTECTION ONE</t>
  </si>
  <si>
    <t>GRUPO FRANTERE/PROTECTION ONE</t>
  </si>
  <si>
    <t>BOYA FARMACEUTICA/HOSPITALARIA DIVERSAS/DINAMED/CEREMO/PROFARES</t>
  </si>
  <si>
    <t>DISTRIBUIDORA FARMACEUTICA ABC</t>
  </si>
  <si>
    <t>PROMESE CAL/ARCHEX GROUP/LEROMED PHARMA</t>
  </si>
  <si>
    <t>GUANTES DE NITRILO (S) PARES</t>
  </si>
  <si>
    <t>CATETER VIA CENTRAL PEDIATRICO DOBLE LUMEN 4FR</t>
  </si>
  <si>
    <t>CATETER  IV CORTO #20 JELCO</t>
  </si>
  <si>
    <t>CATETER  IV CORTO #22 JELCO</t>
  </si>
  <si>
    <t>CATETER  IV CORTO #24 JELCO</t>
  </si>
  <si>
    <t>PHARMA GDE,SRL</t>
  </si>
  <si>
    <t>PROMESE CAL/LEROMED/ARCHEX</t>
  </si>
  <si>
    <t>PAPEL SONOGRAFICO UPP 110S 110MMX20M</t>
  </si>
  <si>
    <t xml:space="preserve">CITRATO DE CAFEINA INTRAVENOSO 20MG/1ML  AMPOLLA </t>
  </si>
  <si>
    <t>TRAJE DE PROTECCION (KIMONO)</t>
  </si>
  <si>
    <t>GEL LUBRICANTE  SOBRE</t>
  </si>
  <si>
    <t xml:space="preserve">GLUCOMETRO On Call Sure </t>
  </si>
  <si>
    <t>TIRILLA PARA GLUCOMETRO (On Call Sure) UNIDAD</t>
  </si>
  <si>
    <t>LIRIANO/SERVISALUD PREMIUM/ARCHEX GROUP/PROMESE CAL *OSEAANA HEALTH CARE, SRL</t>
  </si>
  <si>
    <t>CAMBIO*promese cal</t>
  </si>
  <si>
    <t>HILO NYLON 2-0 AGUJA CURVA CORTANTE 3/8  26mmx 45cm</t>
  </si>
  <si>
    <t>HILO NYLON 5.0 AGUJA CURVA CORTANTE 3/8 DE 13MM X 45 cm</t>
  </si>
  <si>
    <t>SEAN DOMINICANA/ARCHEX GROUP</t>
  </si>
  <si>
    <t>FARACHL/JBL/PROMESE CAL/ROPHARMA/ARCHEX GROUP</t>
  </si>
  <si>
    <t>COPEM/O Y D SUPLIDORES/PROMESE CAL/ARCHEX GROUP</t>
  </si>
  <si>
    <t>8/7/2022*7/12/2023*6/3/2024</t>
  </si>
  <si>
    <t>SOLUCION DEXTROSA AL 5% FCO 500 ML</t>
  </si>
  <si>
    <t>morami</t>
  </si>
  <si>
    <t>pharma gde</t>
  </si>
  <si>
    <t>PROMESE CAL/protection one</t>
  </si>
  <si>
    <t>ROFASA FARMA/ARCHEX GROUP/CEREMO/cristalia</t>
  </si>
  <si>
    <t>PROMESE CAL/BARREROS</t>
  </si>
  <si>
    <t>MASCARILLA QUIRURGICA PEDIATRICAS (DONADA)</t>
  </si>
  <si>
    <t xml:space="preserve">CURITA REDONDA </t>
  </si>
  <si>
    <t>CRISTALIA/promese cal</t>
  </si>
  <si>
    <t>MORAMI/PROMESE CAL/A Y S IMPORTACIONES/PROMESE CAL/ARCHEX</t>
  </si>
  <si>
    <t>PRESERVATIVO (CONDONES)</t>
  </si>
  <si>
    <t>CALIBRADOR  i15</t>
  </si>
  <si>
    <t>protetion one</t>
  </si>
  <si>
    <t>GERENFAR,SRL</t>
  </si>
  <si>
    <t>CATETER FOGARTY #4 X 80CM</t>
  </si>
  <si>
    <t>CATETER FOGARTY #5 X 80CM</t>
  </si>
  <si>
    <t>CATETER FOGARTY #6 X 80CM</t>
  </si>
  <si>
    <t>ARCHEX</t>
  </si>
  <si>
    <t>ACIDO FOLICO JARABE 5MG/5ML FRASCO 120 ML</t>
  </si>
  <si>
    <t>11/8/2023*12/4/2024</t>
  </si>
  <si>
    <t>VITAMINA A Y D (3000UI + 300 UI)PERLA BLISTER</t>
  </si>
  <si>
    <t>GLUCOMETRO PREMIER</t>
  </si>
  <si>
    <t>CAT+Y591+A582</t>
  </si>
  <si>
    <t>TIRILLA PARA GLUCOMETRO PREMIER UNIDAD</t>
  </si>
  <si>
    <t>KETOROLACO INY. IM-IV 30MG/ML AMP. 1ML I.V. I.M.</t>
  </si>
  <si>
    <t>KETOROLACO 60MG/2ML AMPOLLA I.V, I.M.</t>
  </si>
  <si>
    <t>KETOROLACO 0.5% GOTAS OFTALMICAS</t>
  </si>
  <si>
    <t>PHARMA GDE*PROTETION ONE,SRL</t>
  </si>
  <si>
    <t>PROMESE CAL/PHARMA GDE SRL/PROTECTIONONE,SRL</t>
  </si>
  <si>
    <t>VANGUARDIA SALUD/PROMESE CAL/PROTECTION ONE,SRL</t>
  </si>
  <si>
    <t>2T IMPORTACIONES/PROMESE CAL/ARCHEX GROUP/PROTECTION ONE,SRL</t>
  </si>
  <si>
    <t>CITRATO DE CAFEINA SOLUCION ORAL PEDIATRICA 20MG/ML FCO 30ML</t>
  </si>
  <si>
    <t>CAR-M/A Y S IMPORTACIONES/PROMESECAL</t>
  </si>
  <si>
    <t>13/9/2023*14/5/2024</t>
  </si>
  <si>
    <t>FARID/PROMESECAL</t>
  </si>
  <si>
    <t>AMIKACINA 250</t>
  </si>
  <si>
    <t>BATA QUIRURGICA DESECHABLE DE EXAMEN NO ESTERIL/paq/10 unidades</t>
  </si>
  <si>
    <t>PROTECTION ONE,SRL</t>
  </si>
  <si>
    <t>CIRCUIMED/PROMESE CAL/GROUP Z/PROTECTION ONE,SRL</t>
  </si>
  <si>
    <t>DIMENHIDRINATO 50MG (DRAMIDON)   INY</t>
  </si>
  <si>
    <t>JBL/CEREMO/BOYA FARMACEUTICA/RONANJUS/ARCHEX GROUP/MORAMI</t>
  </si>
  <si>
    <t>A Y S IMPORTACIONES/JBL/A Y S IMPORTACIONES/ARCHEX GROUP/CEREMO/MORAMI</t>
  </si>
  <si>
    <t>A Y S IMPORTACIONES/MACROTECH/A  Y S IMPORTACIONES/ARCHEX GROUP/CEREMO/MORAMI</t>
  </si>
  <si>
    <t>PROMESE CAL/ROPHARMA/MORAMI</t>
  </si>
  <si>
    <t>CLINIMED/VERMEIL*PHARMA GDE,SRL/Protection One, SRL</t>
  </si>
  <si>
    <t>9/8/2023*1/2/2024*28/5/2024</t>
  </si>
  <si>
    <t>DOSIMETRO EXTERNO PERSONAL</t>
  </si>
  <si>
    <t>CONFORPRA</t>
  </si>
  <si>
    <t>DO-001</t>
  </si>
  <si>
    <t xml:space="preserve">DOPPLER </t>
  </si>
  <si>
    <t>MASCARILLA C-PAP M</t>
  </si>
  <si>
    <t>MASCARILLA C-PAP L</t>
  </si>
  <si>
    <t>ALBENDAZOL DE 400 MG</t>
  </si>
  <si>
    <t>METFORMINA /500MG TAB.</t>
  </si>
  <si>
    <t>HILO VICRYL POLIGLATINA 4-0 AGUJA CURVA ROMA 1/2de 26 MM  CM</t>
  </si>
  <si>
    <t>HILO SEDA 3-0  aguja curva ROMA 1/2 22mm x75cm</t>
  </si>
  <si>
    <t>12/10/2023*21/12/2023*13/6/2024</t>
  </si>
  <si>
    <t>HEPARINA SODICA  100mg/ML VIAL 5ML I.V. I.M. S.C.</t>
  </si>
  <si>
    <t xml:space="preserve">AMBROXOL 15MG AMP. </t>
  </si>
  <si>
    <t>1/6/202</t>
  </si>
  <si>
    <t xml:space="preserve">AGUJA HIPODERMICA  #18G </t>
  </si>
  <si>
    <t>FARID/BOYA FARMACEUTICA/JAY BIOFARM/PROMESE CAL/PROTECTION ONE/BANIMED</t>
  </si>
  <si>
    <t>FRESA QUIRURGICA FG #702, MICRODONT</t>
  </si>
  <si>
    <t>MICROBRUS REGULAR  paq x 100 uni</t>
  </si>
  <si>
    <t xml:space="preserve"> ANESTESIA AL 3% ODONTOCAINA 1X50 NEW STETIC</t>
  </si>
  <si>
    <t>ELECTROCARDIOGRAFO INTERPRETATIVO</t>
  </si>
  <si>
    <t>PHARMA GDE/Protection One SRL</t>
  </si>
  <si>
    <t xml:space="preserve">GRABADO ACIDO </t>
  </si>
  <si>
    <t xml:space="preserve">FRESAS REDONDA MEDIANA </t>
  </si>
  <si>
    <t>FRESAS REDONDA GRANDE</t>
  </si>
  <si>
    <t>FRESAS REDONDA PEQUEÑA</t>
  </si>
  <si>
    <t>FRESAS CONO INVERTIDO</t>
  </si>
  <si>
    <t>FRESAS DE FISURA</t>
  </si>
  <si>
    <t>FRSAS CHUFU</t>
  </si>
  <si>
    <t>FRESA ENDO Z</t>
  </si>
  <si>
    <t>RESINA FLOW A2</t>
  </si>
  <si>
    <t>RESINA B1</t>
  </si>
  <si>
    <t>RESINA DENTINA A2</t>
  </si>
  <si>
    <t>RESINA DENTINA A3</t>
  </si>
  <si>
    <t>31/5/2023/25/4/2024</t>
  </si>
  <si>
    <t>AGUJA CORTA 27GL, 0.3X30MM,SPIDENT (CAJA DE 100)</t>
  </si>
  <si>
    <t>FLUROSEAL</t>
  </si>
  <si>
    <t>2/2/2024*5/7/2024</t>
  </si>
  <si>
    <t>MORAMI/MONALVA</t>
  </si>
  <si>
    <t>PRO PHARMACEUTICAL PEÑA/PROMESECAL</t>
  </si>
  <si>
    <t>ARIZA/PROMESE CAL</t>
  </si>
  <si>
    <t>PROTECTION ONE SRL</t>
  </si>
  <si>
    <t>SOLUCION CLORURO DE SODIO 45%     INY. I.V. FCO 1000ML</t>
  </si>
  <si>
    <t>PROMESE CAL/PROTECTION ONE SRL</t>
  </si>
  <si>
    <t>OSIRIS/ARCHEX GROUP/MORAMI</t>
  </si>
  <si>
    <t>RONAJUS FARMACEUTICA/ARCHEX GROUP/MORAMI</t>
  </si>
  <si>
    <t>SINERGY/COPEM/ROPHARMA/pharmaGDE SRL</t>
  </si>
  <si>
    <t>PROMESE CAL/ARCHEX</t>
  </si>
  <si>
    <t>OSIRIS Y CO/JBL/MORAMI/PHARMA GDE,SRL</t>
  </si>
  <si>
    <t xml:space="preserve">ALCOHOL ISOPROPILICO  1 LITRO AL70 </t>
  </si>
  <si>
    <t>HILO SEDA 2-0  CURVA CORTANTE 3/8 26cm</t>
  </si>
  <si>
    <t>OMICO/ARCHEX/BANIMED/PROMESECAL</t>
  </si>
  <si>
    <t>27/8/22024</t>
  </si>
  <si>
    <t>BUPIVACAINA 0.5% 5MG/ML VIAL 20ML I.T SIMPLE</t>
  </si>
  <si>
    <t>4/1/2024*7/2/2024*27/8/2024</t>
  </si>
  <si>
    <t>4/1/2024*7/2/2024*27/3/2024*27/8/2024</t>
  </si>
  <si>
    <t>26/3/2024*23/8/2024</t>
  </si>
  <si>
    <t>PROMESE CAL/PROTECTION ONE,SRL</t>
  </si>
  <si>
    <t xml:space="preserve">GLOBAL MULTI-PHARMA/SINERGY/CARP CONTRALORIA Y SERVICIOS SRL/ARCHEX GROU/PHARMA GDE*PROTECTION ONE </t>
  </si>
  <si>
    <t>13/10/2023*18/6/2024*23/8/2024</t>
  </si>
  <si>
    <t>BOX ME SOLUTIONS/ROPHARMA/PROTECTION ONE</t>
  </si>
  <si>
    <t>VANGUARDIA SALUD/BOX ME SOLUTIONS/GRUPO FRANTERE/ARCHEX GROUP/PROTECTION ONE</t>
  </si>
  <si>
    <t>2/2/2024*5/7/2024*26/8/2024</t>
  </si>
  <si>
    <t>SET PRIMARIO DE INFUSION DE FLUJO CONTINUO BIO-NUCLEAR</t>
  </si>
  <si>
    <t>SET SECUNDARIO DE INFUSION SIN AGUJA BIO-NUCLEAR</t>
  </si>
  <si>
    <t>SET ESPECIALIZADO 2 ACCESO ,PERMITE CON BIONUCLEAR</t>
  </si>
  <si>
    <t>SET INFUSON TRANSFUSION SANGUINEA.BIONUCLEAR</t>
  </si>
  <si>
    <t>SET DE INFUSION CON BURETA  BIONUCLEAR</t>
  </si>
  <si>
    <t>BIONUCLEAR</t>
  </si>
  <si>
    <t>60693E</t>
  </si>
  <si>
    <t>60093E</t>
  </si>
  <si>
    <t>60103E</t>
  </si>
  <si>
    <t>BOMBA DE INFUSION GP PLUS</t>
  </si>
  <si>
    <t>PIE DE SUERO ACERO INOXIDABLES</t>
  </si>
  <si>
    <t>.</t>
  </si>
  <si>
    <t>CAR-M/COPEM/PROMESECAL</t>
  </si>
  <si>
    <t>LABETALOL CLORHIDRATO 5MG/ML AMP VIAL 4ML</t>
  </si>
  <si>
    <t>ROSUVASTATINA 20MG TAB.</t>
  </si>
  <si>
    <t>TERMOMETRO DIGITAL</t>
  </si>
  <si>
    <t xml:space="preserve">GENTAMICINA MG/2ML AMP. </t>
  </si>
  <si>
    <t>JBL//O Y D SUPLIDORESL/SEAN DOMINICAN/PROMESE CA/ARCHEX GROUP S.R.L./PANIAGUA FARMA/PHARMA GDE</t>
  </si>
  <si>
    <t>28/9/2023*/10/20243000</t>
  </si>
  <si>
    <t>24/10/2023/03/10/2023</t>
  </si>
  <si>
    <t>CAR-M/COPEM/PROTETION ONE SRL/CAR-M/GRUPO FRANTERE/ROPHARMA/PHARMA GDE</t>
  </si>
  <si>
    <t>INVERSIONES FARID/BOYA FARMACEUTICA/PRO PHARMACEUTI PEÑA/PHARMA GDE/PROMESE CAL/ARCHEX</t>
  </si>
  <si>
    <t>21/11/2023*13/2/2024*10/10/2024</t>
  </si>
  <si>
    <t>AMOXICILINA 250MG + ACIDO CLAVULANICO 62.5MG SUPENCION</t>
  </si>
  <si>
    <t>/14/10/2024</t>
  </si>
  <si>
    <t>13//2024</t>
  </si>
  <si>
    <t>LEVOFLOXACINA TAB. 500MG</t>
  </si>
  <si>
    <t>4/10/2023*14/10/2024</t>
  </si>
  <si>
    <t>SUERO ORAL  (DEXLITO)</t>
  </si>
  <si>
    <t xml:space="preserve">SUERO DE HIRATACION  ORAL SOBRE </t>
  </si>
  <si>
    <t>MORAMI *protection one,SRL/ARCHEX</t>
  </si>
  <si>
    <t>19/7/2023*25/10/2024</t>
  </si>
  <si>
    <t>MORAMI/ARCHEX</t>
  </si>
  <si>
    <t>ESFIMOMANOMETRO DE PIE (PEDESTAL)</t>
  </si>
  <si>
    <t>ESFIMOMANOMETRO PEDIATRICO</t>
  </si>
  <si>
    <t>OXIMETRO DE PULSO PED</t>
  </si>
  <si>
    <t>SET DE LARINGOSCOPIO NEONATAL,PEDT, ADT</t>
  </si>
  <si>
    <t>PHARMA GDE SRL17/7/2023*1/11/2024</t>
  </si>
  <si>
    <t>30/10/2023*31/6/2024*12/11/2024</t>
  </si>
  <si>
    <t>12/9/2023*13/2/2024*12/11/2024</t>
  </si>
  <si>
    <t>12/9//12/11/2024</t>
  </si>
  <si>
    <t>12/9/2023/12/11/24</t>
  </si>
  <si>
    <t>12/10/2023*15/11/2024</t>
  </si>
  <si>
    <t>145/11/2024</t>
  </si>
  <si>
    <t>22/9/2023*15/11/2024</t>
  </si>
  <si>
    <t>11/8/2023*21/2023*15/11/2024</t>
  </si>
  <si>
    <t>12/10/2023*21/12/23/15/11/24</t>
  </si>
  <si>
    <t>24/10/2023/07/11/2023*15/11/2024</t>
  </si>
  <si>
    <t>21/11/2023*15/11/2024</t>
  </si>
  <si>
    <t>21/11/2023/15/11/2024</t>
  </si>
  <si>
    <t>HILO SEDA 2-0  TC26  36CM AGUJA CURVA ROMA</t>
  </si>
  <si>
    <t>19/9/2023/15/11/202450</t>
  </si>
  <si>
    <t>21/11/2023*13/2/2024*15/11/2024</t>
  </si>
  <si>
    <t xml:space="preserve">AMBROXOL 15MG </t>
  </si>
  <si>
    <t>15/3/2023*13/3/2024*26/11/2024</t>
  </si>
  <si>
    <t>PROMESE CAL/ARCHEX GROUP, SRL/PROTECCION ONE</t>
  </si>
  <si>
    <t>ARCHEX GROUP, SRL/PROTECCION ONE</t>
  </si>
  <si>
    <t>29/11/20224</t>
  </si>
  <si>
    <t>16/6/2023*20/11/2024</t>
  </si>
  <si>
    <t>JBL/MORAMI/PROMESE CAL/JBL/PHARMA GDE,SRL</t>
  </si>
  <si>
    <t>15/2/2023*14/11/2024</t>
  </si>
  <si>
    <t>26/9/2023*14/11/2024</t>
  </si>
  <si>
    <t>11/8/2023*14/11/2024</t>
  </si>
  <si>
    <t>SEAN DOMINICAN/BOYA FARMACEUTICA/PROMESE CAL/ARCHEX</t>
  </si>
  <si>
    <t>SET SECUNDARIO DE INFUCION SIN AGUA</t>
  </si>
  <si>
    <t>BOX ME SOLUTIONS/VERMEILPHARMA GDE,SRL</t>
  </si>
  <si>
    <t>29/3/2023*4/12/2024</t>
  </si>
  <si>
    <t>PROTECTIN ONE/MORAMI/ARCHEX GROUP</t>
  </si>
  <si>
    <t>promese cal/PROTETION ONE</t>
  </si>
  <si>
    <t>PROMESE CAL/JBL/ARCHEX GROUP/OSEAANA HEALTH/MORAMI</t>
  </si>
  <si>
    <t>/ARCHEX GROUP/CARIBEAN/PROMESE CAL/OSEAANA HEALTH/MORAMI</t>
  </si>
  <si>
    <t>CARIBBEAN/LOREMED PHARMA,SRL/PHARMA GDE,SRL</t>
  </si>
  <si>
    <t>PROMESE CAL/CONTRALORIA Y SERVICIOS SRL/GRUPO FRANTERE/CARIBBEAN SOLUTIONS/PHARMA GDE</t>
  </si>
  <si>
    <t>*5/12/2024</t>
  </si>
  <si>
    <t>VANGUARDIA SALUD/GRUPO FRANTER/PHARMA GDE</t>
  </si>
  <si>
    <t>4/7/2023/05/12/2024</t>
  </si>
  <si>
    <t>PROMESE CAL/CARIBEAN SOLUTIONS/ PROTECTION ONE, SRL/LOREMED PHARMA GDE</t>
  </si>
  <si>
    <t>SINERGY/JDH/CONTRALORIA Y SERVICIOS SRL/JBL/ARCHEX GROUP/PHARMAGDE</t>
  </si>
  <si>
    <t>11/8/2023*4/12/2024</t>
  </si>
  <si>
    <t>7/2/2024*5/12/2024</t>
  </si>
  <si>
    <t>RADIFARMA/COPEM/CARP CONTRALORIA Y SERVICIOS SRL//BARREROS FHARMA/PROMESE CAL/BARREROS/PHARMA GDE</t>
  </si>
  <si>
    <t>5/7/2023*21/12/2023*5/12/2024</t>
  </si>
  <si>
    <t>PROMESE CAL/ARCHEX GROUP/PHARMA GDE</t>
  </si>
  <si>
    <t>IPRATROPIUM BROMURO S/P NEBULIZAR</t>
  </si>
  <si>
    <t xml:space="preserve">DISTRIBUIDORA GUAYUYO/GROUP/PROMESE/ARCHEX </t>
  </si>
  <si>
    <t>TUBO TRAQUEOTOMIA 7.5 CON BALON</t>
  </si>
  <si>
    <t>TUBO TRAQUEOTOMIA 8.0 CON BALON</t>
  </si>
  <si>
    <t>TUBO TRAQUEOTOMIA 7.0</t>
  </si>
  <si>
    <t>TUBO TRAQUEOTMIA 6.5 CON BALON</t>
  </si>
  <si>
    <t>TUBO TRAQUEOTOMIA  6.0</t>
  </si>
  <si>
    <t>COPEM/PROMESE CAL/RONAJUS/PHARMA GDE</t>
  </si>
  <si>
    <t xml:space="preserve">NEBULIZADORES PORTATILES  </t>
  </si>
  <si>
    <t xml:space="preserve">SENSORES DE OXIMETRIA PERIFERICA </t>
  </si>
  <si>
    <t xml:space="preserve">SISTEMA DE ASPIRACION CERRADO </t>
  </si>
  <si>
    <t>FILTROS HUMIDIFICADORES PASIVO HME</t>
  </si>
  <si>
    <t>BRAZALETE MONITOR ADULTO CIRCUIMED 27-35CM</t>
  </si>
  <si>
    <t xml:space="preserve">TEE DE CIRCUITO DE VENTILACION </t>
  </si>
  <si>
    <t>ASPIRADOR DE PEDESTAL DFX-23C-II</t>
  </si>
  <si>
    <t>PORTA AGUJA DE MAYO DE 5.5"</t>
  </si>
  <si>
    <t>PINZA DE DISECCION CON DIENTE  ALEM</t>
  </si>
  <si>
    <t>TIJERA METZEMBAUM CURVA 7"</t>
  </si>
  <si>
    <t>RAMIS</t>
  </si>
  <si>
    <t xml:space="preserve">LEVETERACETAN 500MG/5ML  IV/IM </t>
  </si>
  <si>
    <t>BAJANTE PRIMARIO (BAXTER)</t>
  </si>
  <si>
    <t>13/6/2024*3/12/2024</t>
  </si>
  <si>
    <t>FECHA DE ENTRADA</t>
  </si>
  <si>
    <t>FECHA DE REGISTRO</t>
  </si>
  <si>
    <t>INVENTARIO DE ALMACEN DE MEDICAMENTOS TRIMESTRE 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</si>
</sst>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_([$$-1C0A]* #,##0.00_);_([$$-1C0A]* \(#,##0.00\);_([$$-1C0A]* &quot;-&quot;??_);_(@_)"/>
  </numFmts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3" fillId="2" borderId="0" xfId="0" applyFont="1" applyFill="1"/>
    <xf numFmtId="0" fontId="3" fillId="0" borderId="0" xfId="0" applyFont="1"/>
    <xf numFmtId="0" fontId="5" fillId="2" borderId="0" xfId="0" applyFont="1" applyFill="1" applyAlignment="1">
      <alignment wrapText="1"/>
    </xf>
    <xf numFmtId="0" fontId="5" fillId="2" borderId="0" xfId="0" applyFont="1" applyFill="1"/>
    <xf numFmtId="164" fontId="3" fillId="2" borderId="0" xfId="0" applyNumberFormat="1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6" fillId="2" borderId="0" xfId="0" applyFont="1" applyFill="1"/>
    <xf numFmtId="0" fontId="0" fillId="2" borderId="0" xfId="1" applyNumberFormat="1" applyFont="1" applyFill="1"/>
    <xf numFmtId="0" fontId="6" fillId="2" borderId="0" xfId="1" applyNumberFormat="1" applyFont="1" applyFill="1"/>
    <xf numFmtId="0" fontId="3" fillId="4" borderId="1" xfId="0" applyFont="1" applyFill="1" applyBorder="1"/>
    <xf numFmtId="14" fontId="0" fillId="2" borderId="0" xfId="0" applyNumberFormat="1" applyFill="1"/>
    <xf numFmtId="16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4" borderId="1" xfId="1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9" fillId="2" borderId="0" xfId="0" applyNumberFormat="1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0" fontId="5" fillId="2" borderId="0" xfId="0" applyFont="1" applyFill="1" applyBorder="1" applyAlignment="1">
      <alignment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2" xfId="0" applyFont="1" applyFill="1" applyBorder="1"/>
    <xf numFmtId="164" fontId="13" fillId="2" borderId="1" xfId="0" applyNumberFormat="1" applyFont="1" applyFill="1" applyBorder="1" applyAlignment="1">
      <alignment horizontal="center"/>
    </xf>
    <xf numFmtId="0" fontId="13" fillId="2" borderId="1" xfId="1" applyNumberFormat="1" applyFont="1" applyFill="1" applyBorder="1"/>
    <xf numFmtId="0" fontId="14" fillId="2" borderId="1" xfId="0" applyFont="1" applyFill="1" applyBorder="1"/>
    <xf numFmtId="14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/>
    <xf numFmtId="164" fontId="13" fillId="2" borderId="1" xfId="0" applyNumberFormat="1" applyFont="1" applyFill="1" applyBorder="1"/>
    <xf numFmtId="3" fontId="13" fillId="2" borderId="1" xfId="0" applyNumberFormat="1" applyFont="1" applyFill="1" applyBorder="1" applyAlignment="1">
      <alignment horizontal="center"/>
    </xf>
    <xf numFmtId="3" fontId="13" fillId="2" borderId="1" xfId="1" applyNumberFormat="1" applyFont="1" applyFill="1" applyBorder="1"/>
    <xf numFmtId="0" fontId="15" fillId="2" borderId="2" xfId="0" applyFont="1" applyFill="1" applyBorder="1"/>
    <xf numFmtId="164" fontId="13" fillId="2" borderId="1" xfId="0" applyNumberFormat="1" applyFont="1" applyFill="1" applyBorder="1" applyAlignment="1">
      <alignment horizontal="center" vertical="center"/>
    </xf>
    <xf numFmtId="44" fontId="13" fillId="2" borderId="1" xfId="1" applyFont="1" applyFill="1" applyBorder="1"/>
    <xf numFmtId="165" fontId="13" fillId="2" borderId="1" xfId="0" applyNumberFormat="1" applyFont="1" applyFill="1" applyBorder="1"/>
    <xf numFmtId="0" fontId="16" fillId="2" borderId="2" xfId="0" applyFont="1" applyFill="1" applyBorder="1"/>
    <xf numFmtId="0" fontId="13" fillId="2" borderId="0" xfId="0" applyFont="1" applyFill="1" applyBorder="1" applyAlignment="1">
      <alignment horizontal="center"/>
    </xf>
    <xf numFmtId="0" fontId="12" fillId="2" borderId="3" xfId="0" applyFont="1" applyFill="1" applyBorder="1"/>
    <xf numFmtId="0" fontId="15" fillId="2" borderId="3" xfId="0" applyFont="1" applyFill="1" applyBorder="1"/>
    <xf numFmtId="2" fontId="13" fillId="2" borderId="1" xfId="0" applyNumberFormat="1" applyFont="1" applyFill="1" applyBorder="1" applyAlignment="1">
      <alignment horizontal="center"/>
    </xf>
    <xf numFmtId="2" fontId="13" fillId="2" borderId="1" xfId="0" applyNumberFormat="1" applyFont="1" applyFill="1" applyBorder="1" applyAlignment="1">
      <alignment horizontal="center" vertical="center"/>
    </xf>
    <xf numFmtId="0" fontId="17" fillId="2" borderId="1" xfId="1" applyNumberFormat="1" applyFont="1" applyFill="1" applyBorder="1"/>
    <xf numFmtId="0" fontId="13" fillId="2" borderId="1" xfId="0" applyNumberFormat="1" applyFont="1" applyFill="1" applyBorder="1"/>
    <xf numFmtId="0" fontId="14" fillId="2" borderId="1" xfId="0" applyFont="1" applyFill="1" applyBorder="1" applyAlignment="1">
      <alignment horizontal="center"/>
    </xf>
    <xf numFmtId="0" fontId="13" fillId="2" borderId="1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center"/>
    </xf>
    <xf numFmtId="0" fontId="16" fillId="2" borderId="3" xfId="0" applyFont="1" applyFill="1" applyBorder="1"/>
    <xf numFmtId="0" fontId="12" fillId="2" borderId="7" xfId="0" applyFont="1" applyFill="1" applyBorder="1"/>
    <xf numFmtId="164" fontId="13" fillId="2" borderId="0" xfId="0" applyNumberFormat="1" applyFont="1" applyFill="1" applyBorder="1" applyAlignment="1">
      <alignment horizontal="center"/>
    </xf>
    <xf numFmtId="0" fontId="12" fillId="2" borderId="0" xfId="0" applyFont="1" applyFill="1"/>
    <xf numFmtId="164" fontId="12" fillId="4" borderId="1" xfId="0" applyNumberFormat="1" applyFont="1" applyFill="1" applyBorder="1" applyAlignment="1">
      <alignment horizontal="center" vertical="center" wrapText="1"/>
    </xf>
    <xf numFmtId="0" fontId="13" fillId="2" borderId="0" xfId="0" applyNumberFormat="1" applyFont="1" applyFill="1"/>
    <xf numFmtId="0" fontId="13" fillId="2" borderId="2" xfId="0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0" fontId="12" fillId="2" borderId="1" xfId="0" applyNumberFormat="1" applyFont="1" applyFill="1" applyBorder="1" applyAlignment="1">
      <alignment horizontal="center"/>
    </xf>
    <xf numFmtId="164" fontId="13" fillId="2" borderId="1" xfId="1" applyNumberFormat="1" applyFont="1" applyFill="1" applyBorder="1" applyAlignment="1">
      <alignment horizontal="center"/>
    </xf>
    <xf numFmtId="0" fontId="18" fillId="2" borderId="2" xfId="0" applyFont="1" applyFill="1" applyBorder="1"/>
    <xf numFmtId="14" fontId="17" fillId="2" borderId="1" xfId="0" applyNumberFormat="1" applyFont="1" applyFill="1" applyBorder="1" applyAlignment="1">
      <alignment horizontal="center"/>
    </xf>
    <xf numFmtId="0" fontId="13" fillId="2" borderId="2" xfId="0" applyNumberFormat="1" applyFont="1" applyFill="1" applyBorder="1" applyAlignment="1">
      <alignment horizontal="center"/>
    </xf>
    <xf numFmtId="3" fontId="13" fillId="2" borderId="2" xfId="0" applyNumberFormat="1" applyFont="1" applyFill="1" applyBorder="1" applyAlignment="1">
      <alignment horizontal="center"/>
    </xf>
    <xf numFmtId="0" fontId="14" fillId="2" borderId="0" xfId="0" applyFont="1" applyFill="1"/>
    <xf numFmtId="14" fontId="13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7" fillId="2" borderId="0" xfId="0" applyFont="1" applyFill="1"/>
    <xf numFmtId="0" fontId="19" fillId="3" borderId="5" xfId="1" applyNumberFormat="1" applyFont="1" applyFill="1" applyBorder="1"/>
    <xf numFmtId="164" fontId="19" fillId="3" borderId="6" xfId="0" applyNumberFormat="1" applyFont="1" applyFill="1" applyBorder="1"/>
    <xf numFmtId="0" fontId="12" fillId="2" borderId="0" xfId="0" applyFont="1" applyFill="1" applyBorder="1"/>
    <xf numFmtId="164" fontId="13" fillId="2" borderId="0" xfId="0" applyNumberFormat="1" applyFont="1" applyFill="1"/>
    <xf numFmtId="0" fontId="14" fillId="2" borderId="0" xfId="0" applyFont="1" applyFill="1" applyBorder="1"/>
    <xf numFmtId="14" fontId="13" fillId="2" borderId="0" xfId="0" applyNumberFormat="1" applyFont="1" applyFill="1" applyBorder="1" applyAlignment="1">
      <alignment horizontal="center"/>
    </xf>
    <xf numFmtId="0" fontId="13" fillId="2" borderId="0" xfId="0" applyFont="1" applyFill="1" applyBorder="1"/>
    <xf numFmtId="0" fontId="17" fillId="2" borderId="0" xfId="0" applyFont="1" applyFill="1" applyBorder="1"/>
    <xf numFmtId="0" fontId="13" fillId="2" borderId="0" xfId="0" applyNumberFormat="1" applyFont="1" applyFill="1" applyBorder="1"/>
    <xf numFmtId="0" fontId="13" fillId="2" borderId="0" xfId="1" applyNumberFormat="1" applyFont="1" applyFill="1" applyBorder="1"/>
    <xf numFmtId="164" fontId="13" fillId="2" borderId="0" xfId="0" applyNumberFormat="1" applyFont="1" applyFill="1" applyBorder="1"/>
    <xf numFmtId="0" fontId="12" fillId="2" borderId="4" xfId="0" applyFont="1" applyFill="1" applyBorder="1" applyAlignment="1">
      <alignment wrapText="1"/>
    </xf>
    <xf numFmtId="164" fontId="13" fillId="2" borderId="0" xfId="0" applyNumberFormat="1" applyFont="1" applyFill="1" applyAlignment="1">
      <alignment horizontal="center"/>
    </xf>
    <xf numFmtId="14" fontId="13" fillId="2" borderId="0" xfId="0" applyNumberFormat="1" applyFont="1" applyFill="1"/>
    <xf numFmtId="0" fontId="13" fillId="2" borderId="0" xfId="1" applyNumberFormat="1" applyFont="1" applyFill="1"/>
    <xf numFmtId="164" fontId="7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FF3399"/>
      <color rgb="FF42DEA3"/>
      <color rgb="FFFF5050"/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0"/>
  <sheetViews>
    <sheetView tabSelected="1" zoomScale="112" zoomScaleNormal="112" workbookViewId="0">
      <pane xSplit="1" topLeftCell="B1" activePane="topRight" state="frozen"/>
      <selection activeCell="AI445" sqref="AI445"/>
      <selection pane="topRight" activeCell="A2" sqref="A2"/>
    </sheetView>
  </sheetViews>
  <sheetFormatPr baseColWidth="10" defaultRowHeight="18.75" outlineLevelCol="2" x14ac:dyDescent="0.3"/>
  <cols>
    <col min="1" max="1" width="47" style="6" customWidth="1"/>
    <col min="2" max="2" width="17.140625" style="7" customWidth="1"/>
    <col min="3" max="3" width="12.140625" style="7" customWidth="1"/>
    <col min="4" max="4" width="16.5703125" style="25" customWidth="1"/>
    <col min="5" max="6" width="17.28515625" style="8" customWidth="1" outlineLevel="2"/>
    <col min="7" max="7" width="14.42578125" style="8" customWidth="1" outlineLevel="2"/>
    <col min="8" max="8" width="17.140625" style="9" customWidth="1"/>
    <col min="9" max="9" width="0.140625" style="9" hidden="1" customWidth="1"/>
    <col min="10" max="10" width="9.5703125" style="3" hidden="1" customWidth="1" outlineLevel="1"/>
    <col min="11" max="11" width="7.85546875" style="3" hidden="1" customWidth="1" outlineLevel="1"/>
    <col min="12" max="12" width="9" style="3" hidden="1" customWidth="1" outlineLevel="1"/>
    <col min="13" max="13" width="9.7109375" style="3" hidden="1" customWidth="1" outlineLevel="1"/>
    <col min="14" max="14" width="11.85546875" style="3" hidden="1" customWidth="1" outlineLevel="1"/>
    <col min="15" max="15" width="13" style="3" hidden="1" customWidth="1" outlineLevel="1"/>
    <col min="16" max="16" width="8.5703125" style="3" hidden="1" customWidth="1" outlineLevel="1"/>
    <col min="17" max="17" width="7.85546875" style="3" hidden="1" customWidth="1" outlineLevel="1"/>
    <col min="18" max="18" width="8.140625" style="3" hidden="1" customWidth="1" outlineLevel="1"/>
    <col min="19" max="19" width="8.5703125" style="3" hidden="1" customWidth="1" outlineLevel="1"/>
    <col min="20" max="20" width="9.5703125" style="3" hidden="1" customWidth="1" outlineLevel="1"/>
    <col min="21" max="22" width="8.140625" style="3" hidden="1" customWidth="1" outlineLevel="1"/>
    <col min="23" max="23" width="7.140625" style="3" hidden="1" customWidth="1" outlineLevel="1"/>
    <col min="24" max="24" width="8.5703125" style="3" hidden="1" customWidth="1" outlineLevel="1"/>
    <col min="25" max="25" width="7.42578125" style="10" hidden="1" customWidth="1" outlineLevel="1"/>
    <col min="26" max="26" width="9.28515625" style="3" hidden="1" customWidth="1" outlineLevel="1"/>
    <col min="27" max="27" width="0.140625" style="3" customWidth="1" outlineLevel="1"/>
    <col min="28" max="28" width="9.42578125" style="3" hidden="1" customWidth="1" outlineLevel="1"/>
    <col min="29" max="29" width="8.7109375" style="3" hidden="1" customWidth="1" outlineLevel="1"/>
    <col min="30" max="30" width="9" style="3" hidden="1" customWidth="1" outlineLevel="1"/>
    <col min="31" max="31" width="7.85546875" style="3" hidden="1" customWidth="1" outlineLevel="1"/>
    <col min="32" max="32" width="8.42578125" style="3" hidden="1" customWidth="1" outlineLevel="1"/>
    <col min="33" max="33" width="11.5703125" style="3" hidden="1" customWidth="1" outlineLevel="1"/>
    <col min="34" max="34" width="10.7109375" style="3" hidden="1" customWidth="1" outlineLevel="1"/>
    <col min="35" max="35" width="0.28515625" style="3" customWidth="1" outlineLevel="1"/>
    <col min="36" max="36" width="12.28515625" style="3" hidden="1" customWidth="1" outlineLevel="1"/>
    <col min="37" max="37" width="15.5703125" style="3" hidden="1" customWidth="1" outlineLevel="1"/>
    <col min="38" max="38" width="12" style="3" hidden="1" customWidth="1" outlineLevel="1"/>
    <col min="39" max="39" width="11.85546875" style="3" hidden="1" customWidth="1" outlineLevel="1"/>
    <col min="40" max="40" width="17.140625" style="3" customWidth="1" outlineLevel="1"/>
    <col min="41" max="41" width="15" style="12" customWidth="1"/>
    <col min="42" max="42" width="27.28515625" style="10" customWidth="1"/>
  </cols>
  <sheetData>
    <row r="1" spans="1:42" s="92" customFormat="1" ht="53.25" customHeight="1" x14ac:dyDescent="0.25">
      <c r="A1" s="28" t="s">
        <v>1101</v>
      </c>
      <c r="B1" s="88" t="s">
        <v>4</v>
      </c>
      <c r="C1" s="22" t="s">
        <v>0</v>
      </c>
      <c r="D1" s="22" t="s">
        <v>354</v>
      </c>
      <c r="E1" s="21" t="s">
        <v>1099</v>
      </c>
      <c r="F1" s="21" t="s">
        <v>1100</v>
      </c>
      <c r="G1" s="22" t="s">
        <v>1</v>
      </c>
      <c r="H1" s="22" t="s">
        <v>472</v>
      </c>
      <c r="I1" s="22">
        <v>1</v>
      </c>
      <c r="J1" s="22">
        <v>2</v>
      </c>
      <c r="K1" s="22">
        <v>3</v>
      </c>
      <c r="L1" s="22">
        <v>4</v>
      </c>
      <c r="M1" s="22">
        <v>5</v>
      </c>
      <c r="N1" s="22">
        <v>6</v>
      </c>
      <c r="O1" s="22">
        <v>7</v>
      </c>
      <c r="P1" s="22">
        <v>8</v>
      </c>
      <c r="Q1" s="22">
        <v>9</v>
      </c>
      <c r="R1" s="22">
        <v>10</v>
      </c>
      <c r="S1" s="22">
        <v>11</v>
      </c>
      <c r="T1" s="22">
        <v>12</v>
      </c>
      <c r="U1" s="22">
        <v>13</v>
      </c>
      <c r="V1" s="22">
        <v>14</v>
      </c>
      <c r="W1" s="22">
        <v>15</v>
      </c>
      <c r="X1" s="22">
        <v>16</v>
      </c>
      <c r="Y1" s="89">
        <v>17</v>
      </c>
      <c r="Z1" s="22">
        <v>18</v>
      </c>
      <c r="AA1" s="22">
        <v>19</v>
      </c>
      <c r="AB1" s="22">
        <v>20</v>
      </c>
      <c r="AC1" s="22">
        <v>21</v>
      </c>
      <c r="AD1" s="22">
        <v>22</v>
      </c>
      <c r="AE1" s="22">
        <v>23</v>
      </c>
      <c r="AF1" s="22">
        <v>24</v>
      </c>
      <c r="AG1" s="22">
        <v>25</v>
      </c>
      <c r="AH1" s="22">
        <v>26</v>
      </c>
      <c r="AI1" s="22">
        <v>27</v>
      </c>
      <c r="AJ1" s="22">
        <v>28</v>
      </c>
      <c r="AK1" s="22">
        <v>29</v>
      </c>
      <c r="AL1" s="22">
        <v>30</v>
      </c>
      <c r="AM1" s="22">
        <v>31</v>
      </c>
      <c r="AN1" s="90" t="s">
        <v>406</v>
      </c>
      <c r="AO1" s="91" t="s">
        <v>2</v>
      </c>
      <c r="AP1" s="88" t="s">
        <v>3</v>
      </c>
    </row>
    <row r="2" spans="1:42" ht="48" customHeight="1" x14ac:dyDescent="0.3">
      <c r="A2" s="28"/>
      <c r="B2" s="15"/>
      <c r="C2" s="16"/>
      <c r="D2" s="23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9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3"/>
      <c r="AK2" s="13"/>
      <c r="AL2" s="16"/>
      <c r="AM2" s="16"/>
      <c r="AN2" s="17"/>
      <c r="AO2" s="18"/>
      <c r="AP2" s="15"/>
    </row>
    <row r="3" spans="1:42" s="1" customFormat="1" ht="23.25" customHeight="1" x14ac:dyDescent="0.2">
      <c r="A3" s="29" t="s">
        <v>393</v>
      </c>
      <c r="B3" s="30">
        <v>213.32</v>
      </c>
      <c r="C3" s="31">
        <v>14548</v>
      </c>
      <c r="D3" s="32" t="s">
        <v>388</v>
      </c>
      <c r="E3" s="33">
        <v>45484</v>
      </c>
      <c r="F3" s="33">
        <v>45484</v>
      </c>
      <c r="G3" s="34"/>
      <c r="H3" s="34">
        <v>9354</v>
      </c>
      <c r="I3" s="35"/>
      <c r="J3" s="35">
        <v>228</v>
      </c>
      <c r="K3" s="35">
        <v>66</v>
      </c>
      <c r="L3" s="35"/>
      <c r="M3" s="35"/>
      <c r="N3" s="35">
        <v>45</v>
      </c>
      <c r="O3" s="35"/>
      <c r="P3" s="35"/>
      <c r="Q3" s="35">
        <v>240</v>
      </c>
      <c r="R3" s="35">
        <v>12</v>
      </c>
      <c r="S3" s="35"/>
      <c r="T3" s="35"/>
      <c r="U3" s="35">
        <v>72</v>
      </c>
      <c r="V3" s="35"/>
      <c r="W3" s="35"/>
      <c r="X3" s="35">
        <v>228</v>
      </c>
      <c r="Y3" s="35">
        <v>24</v>
      </c>
      <c r="Z3" s="35"/>
      <c r="AA3" s="35">
        <v>12</v>
      </c>
      <c r="AB3" s="35">
        <v>60</v>
      </c>
      <c r="AC3" s="35"/>
      <c r="AD3" s="35"/>
      <c r="AE3" s="35">
        <v>180</v>
      </c>
      <c r="AF3" s="35">
        <v>84</v>
      </c>
      <c r="AG3" s="35"/>
      <c r="AH3" s="35">
        <v>36</v>
      </c>
      <c r="AI3" s="35">
        <v>48</v>
      </c>
      <c r="AJ3" s="35"/>
      <c r="AK3" s="35"/>
      <c r="AL3" s="35">
        <v>180</v>
      </c>
      <c r="AM3" s="35">
        <v>48</v>
      </c>
      <c r="AN3" s="31">
        <f>(AM3+AL3+AK3+AJ3+AI3+AH3+AG3+AF3+AE3+AD3+AC3+AB3+AA3+Z3+Y3+X3+W3+V3+U3+T3+S3+R3+Q3+P3+O3+N3+M3+L3+K3+J3+I3)</f>
        <v>1563</v>
      </c>
      <c r="AO3" s="31">
        <f>C3+G3-AN3</f>
        <v>12985</v>
      </c>
      <c r="AP3" s="36">
        <f>B3*AO3</f>
        <v>2769960.1999999997</v>
      </c>
    </row>
    <row r="4" spans="1:42" s="1" customFormat="1" ht="21.75" customHeight="1" x14ac:dyDescent="0.2">
      <c r="A4" s="29" t="s">
        <v>694</v>
      </c>
      <c r="B4" s="30">
        <v>5.77</v>
      </c>
      <c r="C4" s="31">
        <v>19475</v>
      </c>
      <c r="D4" s="32" t="s">
        <v>693</v>
      </c>
      <c r="E4" s="33">
        <v>45427</v>
      </c>
      <c r="F4" s="33">
        <v>45427</v>
      </c>
      <c r="G4" s="37"/>
      <c r="H4" s="34">
        <v>2179</v>
      </c>
      <c r="I4" s="35"/>
      <c r="J4" s="35">
        <v>200</v>
      </c>
      <c r="K4" s="35">
        <v>300</v>
      </c>
      <c r="L4" s="35"/>
      <c r="M4" s="35">
        <v>100</v>
      </c>
      <c r="N4" s="35">
        <v>400</v>
      </c>
      <c r="O4" s="35"/>
      <c r="P4" s="35"/>
      <c r="Q4" s="35"/>
      <c r="R4" s="35">
        <v>400</v>
      </c>
      <c r="S4" s="35"/>
      <c r="T4" s="35">
        <v>100</v>
      </c>
      <c r="U4" s="35">
        <v>300</v>
      </c>
      <c r="V4" s="35"/>
      <c r="W4" s="35"/>
      <c r="X4" s="35"/>
      <c r="Y4" s="35">
        <v>300</v>
      </c>
      <c r="Z4" s="35"/>
      <c r="AA4" s="35">
        <v>200</v>
      </c>
      <c r="AB4" s="35">
        <v>200</v>
      </c>
      <c r="AC4" s="35"/>
      <c r="AD4" s="35"/>
      <c r="AE4" s="35">
        <v>100</v>
      </c>
      <c r="AF4" s="35">
        <v>300</v>
      </c>
      <c r="AG4" s="35"/>
      <c r="AH4" s="35">
        <v>200</v>
      </c>
      <c r="AI4" s="35">
        <v>200</v>
      </c>
      <c r="AJ4" s="35"/>
      <c r="AK4" s="35"/>
      <c r="AL4" s="35">
        <v>200</v>
      </c>
      <c r="AM4" s="35">
        <v>100</v>
      </c>
      <c r="AN4" s="31">
        <f t="shared" ref="AN4:AN67" si="0">(AM4+AL4+AK4+AJ4+AI4+AH4+AG4+AF4+AE4+AD4+AC4+AB4+AA4+Z4+Y4+X4+W4+V4+U4+T4+S4+R4+Q4+P4+O4+N4+M4+L4+K4+J4+I4)</f>
        <v>3600</v>
      </c>
      <c r="AO4" s="31">
        <f>C4+G4-AN4</f>
        <v>15875</v>
      </c>
      <c r="AP4" s="36">
        <f t="shared" ref="AP4:AP68" si="1">B4*AO4</f>
        <v>91598.75</v>
      </c>
    </row>
    <row r="5" spans="1:42" s="2" customFormat="1" ht="21.75" customHeight="1" x14ac:dyDescent="0.25">
      <c r="A5" s="29" t="s">
        <v>348</v>
      </c>
      <c r="B5" s="30">
        <v>1188</v>
      </c>
      <c r="C5" s="31">
        <v>154</v>
      </c>
      <c r="D5" s="32" t="s">
        <v>974</v>
      </c>
      <c r="E5" s="33">
        <v>45611</v>
      </c>
      <c r="F5" s="33">
        <v>45611</v>
      </c>
      <c r="G5" s="34"/>
      <c r="H5" s="34">
        <v>1547</v>
      </c>
      <c r="I5" s="35"/>
      <c r="J5" s="35"/>
      <c r="K5" s="35"/>
      <c r="L5" s="35"/>
      <c r="M5" s="35"/>
      <c r="N5" s="35">
        <v>1</v>
      </c>
      <c r="O5" s="35"/>
      <c r="P5" s="35"/>
      <c r="Q5" s="35">
        <v>1</v>
      </c>
      <c r="R5" s="35"/>
      <c r="S5" s="35"/>
      <c r="T5" s="35"/>
      <c r="U5" s="35"/>
      <c r="V5" s="35"/>
      <c r="W5" s="35"/>
      <c r="X5" s="35">
        <v>3</v>
      </c>
      <c r="Y5" s="35"/>
      <c r="Z5" s="35"/>
      <c r="AA5" s="35"/>
      <c r="AB5" s="35"/>
      <c r="AC5" s="35"/>
      <c r="AD5" s="35"/>
      <c r="AE5" s="35">
        <v>2</v>
      </c>
      <c r="AF5" s="35">
        <v>1</v>
      </c>
      <c r="AG5" s="35"/>
      <c r="AH5" s="35"/>
      <c r="AI5" s="35">
        <v>3</v>
      </c>
      <c r="AJ5" s="35"/>
      <c r="AK5" s="35"/>
      <c r="AL5" s="35"/>
      <c r="AM5" s="35"/>
      <c r="AN5" s="31">
        <f t="shared" si="0"/>
        <v>11</v>
      </c>
      <c r="AO5" s="31">
        <f>C5+G5-AN5</f>
        <v>143</v>
      </c>
      <c r="AP5" s="36">
        <f t="shared" si="1"/>
        <v>169884</v>
      </c>
    </row>
    <row r="6" spans="1:42" s="2" customFormat="1" ht="21.75" customHeight="1" x14ac:dyDescent="0.25">
      <c r="A6" s="29" t="s">
        <v>347</v>
      </c>
      <c r="B6" s="30">
        <v>696</v>
      </c>
      <c r="C6" s="31">
        <v>536</v>
      </c>
      <c r="D6" s="32" t="s">
        <v>620</v>
      </c>
      <c r="E6" s="33">
        <v>45551</v>
      </c>
      <c r="F6" s="33">
        <v>45551</v>
      </c>
      <c r="G6" s="34"/>
      <c r="H6" s="34">
        <v>9104</v>
      </c>
      <c r="I6" s="35"/>
      <c r="J6" s="35"/>
      <c r="K6" s="35">
        <v>10</v>
      </c>
      <c r="L6" s="35"/>
      <c r="M6" s="35"/>
      <c r="N6" s="35"/>
      <c r="O6" s="35"/>
      <c r="P6" s="35"/>
      <c r="Q6" s="35"/>
      <c r="R6" s="35">
        <v>5</v>
      </c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>
        <v>12</v>
      </c>
      <c r="AG6" s="35"/>
      <c r="AH6" s="35">
        <v>10</v>
      </c>
      <c r="AI6" s="35"/>
      <c r="AJ6" s="35"/>
      <c r="AK6" s="35"/>
      <c r="AL6" s="35"/>
      <c r="AM6" s="35"/>
      <c r="AN6" s="31">
        <f t="shared" si="0"/>
        <v>37</v>
      </c>
      <c r="AO6" s="31">
        <f>C6+G6-AN6</f>
        <v>499</v>
      </c>
      <c r="AP6" s="36">
        <f t="shared" si="1"/>
        <v>347304</v>
      </c>
    </row>
    <row r="7" spans="1:42" ht="21.75" customHeight="1" x14ac:dyDescent="0.25">
      <c r="A7" s="29" t="s">
        <v>168</v>
      </c>
      <c r="B7" s="30">
        <v>1.92</v>
      </c>
      <c r="C7" s="31">
        <v>0</v>
      </c>
      <c r="D7" s="32" t="s">
        <v>388</v>
      </c>
      <c r="E7" s="33">
        <v>45611</v>
      </c>
      <c r="F7" s="33">
        <v>45611</v>
      </c>
      <c r="G7" s="34"/>
      <c r="H7" s="34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1">
        <f t="shared" si="0"/>
        <v>0</v>
      </c>
      <c r="AO7" s="31">
        <v>0</v>
      </c>
      <c r="AP7" s="36">
        <f t="shared" si="1"/>
        <v>0</v>
      </c>
    </row>
    <row r="8" spans="1:42" ht="21.75" customHeight="1" x14ac:dyDescent="0.25">
      <c r="A8" s="29" t="s">
        <v>167</v>
      </c>
      <c r="B8" s="30"/>
      <c r="C8" s="31">
        <v>0</v>
      </c>
      <c r="D8" s="32" t="s">
        <v>388</v>
      </c>
      <c r="E8" s="33">
        <v>44820</v>
      </c>
      <c r="F8" s="33">
        <v>44820</v>
      </c>
      <c r="G8" s="37"/>
      <c r="H8" s="34">
        <v>1230</v>
      </c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1">
        <f t="shared" si="0"/>
        <v>0</v>
      </c>
      <c r="AO8" s="31">
        <f t="shared" ref="AO8:AO57" si="2">C8+G8-AN8</f>
        <v>0</v>
      </c>
      <c r="AP8" s="36">
        <f t="shared" si="1"/>
        <v>0</v>
      </c>
    </row>
    <row r="9" spans="1:42" ht="21.75" customHeight="1" x14ac:dyDescent="0.25">
      <c r="A9" s="29" t="s">
        <v>539</v>
      </c>
      <c r="B9" s="30">
        <v>67</v>
      </c>
      <c r="C9" s="31">
        <v>4111</v>
      </c>
      <c r="D9" s="32" t="s">
        <v>564</v>
      </c>
      <c r="E9" s="33">
        <v>45597</v>
      </c>
      <c r="F9" s="33">
        <v>45597</v>
      </c>
      <c r="G9" s="34"/>
      <c r="H9" s="34">
        <v>1988</v>
      </c>
      <c r="I9" s="35"/>
      <c r="J9" s="35">
        <v>24</v>
      </c>
      <c r="K9" s="35"/>
      <c r="L9" s="35"/>
      <c r="M9" s="35"/>
      <c r="N9" s="35">
        <v>48</v>
      </c>
      <c r="O9" s="35"/>
      <c r="P9" s="35"/>
      <c r="Q9" s="35">
        <v>48</v>
      </c>
      <c r="R9" s="35"/>
      <c r="S9" s="35"/>
      <c r="T9" s="35">
        <v>48</v>
      </c>
      <c r="U9" s="35"/>
      <c r="V9" s="35"/>
      <c r="W9" s="35"/>
      <c r="X9" s="35">
        <v>60</v>
      </c>
      <c r="Y9" s="35"/>
      <c r="Z9" s="35"/>
      <c r="AA9" s="35"/>
      <c r="AB9" s="35">
        <v>84</v>
      </c>
      <c r="AC9" s="35"/>
      <c r="AD9" s="35"/>
      <c r="AE9" s="35"/>
      <c r="AF9" s="35">
        <v>60</v>
      </c>
      <c r="AG9" s="35"/>
      <c r="AH9" s="35"/>
      <c r="AI9" s="35">
        <v>84</v>
      </c>
      <c r="AJ9" s="35"/>
      <c r="AK9" s="35"/>
      <c r="AL9" s="35"/>
      <c r="AM9" s="35">
        <v>48</v>
      </c>
      <c r="AN9" s="31">
        <f t="shared" si="0"/>
        <v>504</v>
      </c>
      <c r="AO9" s="31">
        <f t="shared" si="2"/>
        <v>3607</v>
      </c>
      <c r="AP9" s="36">
        <f t="shared" si="1"/>
        <v>241669</v>
      </c>
    </row>
    <row r="10" spans="1:42" ht="21.75" customHeight="1" x14ac:dyDescent="0.25">
      <c r="A10" s="29" t="s">
        <v>538</v>
      </c>
      <c r="B10" s="30">
        <v>60</v>
      </c>
      <c r="C10" s="31">
        <v>3745</v>
      </c>
      <c r="D10" s="32" t="s">
        <v>563</v>
      </c>
      <c r="E10" s="33">
        <v>45597</v>
      </c>
      <c r="F10" s="33">
        <v>45597</v>
      </c>
      <c r="G10" s="34"/>
      <c r="H10" s="34">
        <v>1990</v>
      </c>
      <c r="I10" s="35"/>
      <c r="J10" s="35">
        <v>90</v>
      </c>
      <c r="K10" s="35"/>
      <c r="L10" s="35"/>
      <c r="M10" s="35">
        <v>84</v>
      </c>
      <c r="N10" s="35">
        <v>48</v>
      </c>
      <c r="O10" s="35"/>
      <c r="P10" s="35"/>
      <c r="Q10" s="35"/>
      <c r="R10" s="35"/>
      <c r="S10" s="35"/>
      <c r="T10" s="35">
        <v>132</v>
      </c>
      <c r="U10" s="35"/>
      <c r="V10" s="35"/>
      <c r="W10" s="35"/>
      <c r="X10" s="35">
        <v>108</v>
      </c>
      <c r="Y10" s="35"/>
      <c r="Z10" s="35"/>
      <c r="AA10" s="35">
        <v>84</v>
      </c>
      <c r="AB10" s="35">
        <v>48</v>
      </c>
      <c r="AC10" s="35"/>
      <c r="AD10" s="35"/>
      <c r="AE10" s="35">
        <v>84</v>
      </c>
      <c r="AF10" s="35">
        <v>48</v>
      </c>
      <c r="AG10" s="35"/>
      <c r="AH10" s="35">
        <v>72</v>
      </c>
      <c r="AI10" s="35">
        <v>48</v>
      </c>
      <c r="AJ10" s="35"/>
      <c r="AK10" s="35"/>
      <c r="AL10" s="35">
        <v>60</v>
      </c>
      <c r="AM10" s="35">
        <v>48</v>
      </c>
      <c r="AN10" s="31">
        <f t="shared" si="0"/>
        <v>954</v>
      </c>
      <c r="AO10" s="31">
        <f t="shared" si="2"/>
        <v>2791</v>
      </c>
      <c r="AP10" s="36">
        <f t="shared" si="1"/>
        <v>167460</v>
      </c>
    </row>
    <row r="11" spans="1:42" ht="21.75" customHeight="1" x14ac:dyDescent="0.25">
      <c r="A11" s="29" t="s">
        <v>437</v>
      </c>
      <c r="B11" s="30">
        <v>382</v>
      </c>
      <c r="C11" s="31">
        <v>168</v>
      </c>
      <c r="D11" s="32" t="s">
        <v>436</v>
      </c>
      <c r="E11" s="33">
        <v>44749</v>
      </c>
      <c r="F11" s="33">
        <v>44749</v>
      </c>
      <c r="G11" s="34"/>
      <c r="H11" s="34"/>
      <c r="I11" s="35"/>
      <c r="J11" s="35"/>
      <c r="K11" s="35"/>
      <c r="L11" s="35"/>
      <c r="M11" s="35"/>
      <c r="N11" s="35"/>
      <c r="O11" s="35"/>
      <c r="P11" s="35"/>
      <c r="Q11" s="35">
        <v>84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>
        <v>48</v>
      </c>
      <c r="AG11" s="35"/>
      <c r="AH11" s="35"/>
      <c r="AI11" s="35"/>
      <c r="AJ11" s="35"/>
      <c r="AK11" s="35"/>
      <c r="AL11" s="35"/>
      <c r="AM11" s="35"/>
      <c r="AN11" s="31">
        <f t="shared" si="0"/>
        <v>132</v>
      </c>
      <c r="AO11" s="31">
        <f t="shared" si="2"/>
        <v>36</v>
      </c>
      <c r="AP11" s="36">
        <f t="shared" si="1"/>
        <v>13752</v>
      </c>
    </row>
    <row r="12" spans="1:42" ht="21.75" customHeight="1" x14ac:dyDescent="0.25">
      <c r="A12" s="29" t="s">
        <v>438</v>
      </c>
      <c r="B12" s="30">
        <v>238</v>
      </c>
      <c r="C12" s="31">
        <v>390</v>
      </c>
      <c r="D12" s="32" t="s">
        <v>436</v>
      </c>
      <c r="E12" s="33">
        <v>44749</v>
      </c>
      <c r="F12" s="33">
        <v>44749</v>
      </c>
      <c r="G12" s="34"/>
      <c r="H12" s="34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1">
        <f t="shared" si="0"/>
        <v>0</v>
      </c>
      <c r="AO12" s="31">
        <f t="shared" si="2"/>
        <v>390</v>
      </c>
      <c r="AP12" s="36">
        <f t="shared" si="1"/>
        <v>92820</v>
      </c>
    </row>
    <row r="13" spans="1:42" ht="21.75" customHeight="1" x14ac:dyDescent="0.25">
      <c r="A13" s="29" t="s">
        <v>537</v>
      </c>
      <c r="B13" s="30">
        <v>33.47</v>
      </c>
      <c r="C13" s="31">
        <v>1864</v>
      </c>
      <c r="D13" s="32" t="s">
        <v>388</v>
      </c>
      <c r="E13" s="33">
        <v>45611</v>
      </c>
      <c r="F13" s="33">
        <v>45611</v>
      </c>
      <c r="G13" s="34"/>
      <c r="H13" s="34">
        <v>1988</v>
      </c>
      <c r="I13" s="35"/>
      <c r="J13" s="35"/>
      <c r="K13" s="35"/>
      <c r="L13" s="35"/>
      <c r="M13" s="35">
        <v>12</v>
      </c>
      <c r="N13" s="35">
        <v>216</v>
      </c>
      <c r="O13" s="35"/>
      <c r="P13" s="35"/>
      <c r="Q13" s="35"/>
      <c r="R13" s="35"/>
      <c r="S13" s="35"/>
      <c r="T13" s="35">
        <v>12</v>
      </c>
      <c r="U13" s="35"/>
      <c r="V13" s="35"/>
      <c r="W13" s="35"/>
      <c r="X13" s="35">
        <v>144</v>
      </c>
      <c r="Y13" s="35"/>
      <c r="Z13" s="35"/>
      <c r="AA13" s="35"/>
      <c r="AB13" s="35"/>
      <c r="AC13" s="35"/>
      <c r="AD13" s="35"/>
      <c r="AE13" s="35">
        <v>24</v>
      </c>
      <c r="AF13" s="35">
        <v>216</v>
      </c>
      <c r="AG13" s="35"/>
      <c r="AH13" s="35"/>
      <c r="AI13" s="35"/>
      <c r="AJ13" s="35"/>
      <c r="AK13" s="35"/>
      <c r="AL13" s="35"/>
      <c r="AM13" s="35"/>
      <c r="AN13" s="31">
        <f t="shared" si="0"/>
        <v>624</v>
      </c>
      <c r="AO13" s="31">
        <f t="shared" si="2"/>
        <v>1240</v>
      </c>
      <c r="AP13" s="36">
        <f t="shared" si="1"/>
        <v>41502.799999999996</v>
      </c>
    </row>
    <row r="14" spans="1:42" ht="21.75" customHeight="1" x14ac:dyDescent="0.25">
      <c r="A14" s="29" t="s">
        <v>536</v>
      </c>
      <c r="B14" s="30">
        <v>22.43</v>
      </c>
      <c r="C14" s="38">
        <v>2306</v>
      </c>
      <c r="D14" s="32" t="s">
        <v>388</v>
      </c>
      <c r="E14" s="33">
        <v>45611</v>
      </c>
      <c r="F14" s="33">
        <v>45611</v>
      </c>
      <c r="G14" s="37"/>
      <c r="H14" s="34">
        <v>1987</v>
      </c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>
        <v>72</v>
      </c>
      <c r="Y14" s="35"/>
      <c r="Z14" s="35"/>
      <c r="AA14" s="35"/>
      <c r="AB14" s="35"/>
      <c r="AC14" s="35"/>
      <c r="AD14" s="35"/>
      <c r="AE14" s="35">
        <v>11</v>
      </c>
      <c r="AF14" s="35">
        <v>216</v>
      </c>
      <c r="AG14" s="35"/>
      <c r="AH14" s="35">
        <v>24</v>
      </c>
      <c r="AI14" s="35"/>
      <c r="AJ14" s="35"/>
      <c r="AK14" s="35"/>
      <c r="AL14" s="35"/>
      <c r="AM14" s="35"/>
      <c r="AN14" s="31">
        <f t="shared" si="0"/>
        <v>323</v>
      </c>
      <c r="AO14" s="38">
        <f t="shared" si="2"/>
        <v>1983</v>
      </c>
      <c r="AP14" s="36">
        <f t="shared" si="1"/>
        <v>44478.69</v>
      </c>
    </row>
    <row r="15" spans="1:42" ht="21.75" customHeight="1" x14ac:dyDescent="0.25">
      <c r="A15" s="29" t="s">
        <v>346</v>
      </c>
      <c r="B15" s="30">
        <v>62.29</v>
      </c>
      <c r="C15" s="31">
        <v>513</v>
      </c>
      <c r="D15" s="32" t="s">
        <v>388</v>
      </c>
      <c r="E15" s="33">
        <v>45456</v>
      </c>
      <c r="F15" s="33">
        <v>45456</v>
      </c>
      <c r="G15" s="34"/>
      <c r="H15" s="34">
        <v>9140</v>
      </c>
      <c r="I15" s="35"/>
      <c r="J15" s="35">
        <v>15</v>
      </c>
      <c r="K15" s="35"/>
      <c r="L15" s="35"/>
      <c r="M15" s="35">
        <v>20</v>
      </c>
      <c r="N15" s="35">
        <v>20</v>
      </c>
      <c r="O15" s="35"/>
      <c r="P15" s="35"/>
      <c r="Q15" s="35">
        <v>10</v>
      </c>
      <c r="R15" s="35"/>
      <c r="S15" s="35"/>
      <c r="T15" s="35">
        <v>15</v>
      </c>
      <c r="U15" s="35">
        <v>20</v>
      </c>
      <c r="V15" s="35"/>
      <c r="W15" s="35"/>
      <c r="X15" s="35"/>
      <c r="Y15" s="35"/>
      <c r="Z15" s="35"/>
      <c r="AA15" s="35">
        <v>15</v>
      </c>
      <c r="AB15" s="35">
        <v>10</v>
      </c>
      <c r="AC15" s="35"/>
      <c r="AD15" s="35"/>
      <c r="AE15" s="35">
        <v>15</v>
      </c>
      <c r="AF15" s="35">
        <v>20</v>
      </c>
      <c r="AG15" s="35"/>
      <c r="AH15" s="35">
        <v>10</v>
      </c>
      <c r="AI15" s="35"/>
      <c r="AJ15" s="35"/>
      <c r="AK15" s="35"/>
      <c r="AL15" s="35">
        <v>15</v>
      </c>
      <c r="AM15" s="35">
        <v>20</v>
      </c>
      <c r="AN15" s="31">
        <f t="shared" si="0"/>
        <v>205</v>
      </c>
      <c r="AO15" s="31">
        <f t="shared" si="2"/>
        <v>308</v>
      </c>
      <c r="AP15" s="36">
        <f t="shared" si="1"/>
        <v>19185.32</v>
      </c>
    </row>
    <row r="16" spans="1:42" ht="21.75" customHeight="1" x14ac:dyDescent="0.25">
      <c r="A16" s="29" t="s">
        <v>166</v>
      </c>
      <c r="B16" s="30">
        <v>168</v>
      </c>
      <c r="C16" s="31">
        <v>400</v>
      </c>
      <c r="D16" s="32" t="s">
        <v>388</v>
      </c>
      <c r="E16" s="33">
        <v>45579</v>
      </c>
      <c r="F16" s="33">
        <v>45579</v>
      </c>
      <c r="G16" s="34"/>
      <c r="H16" s="34">
        <v>9166</v>
      </c>
      <c r="I16" s="35"/>
      <c r="J16" s="35"/>
      <c r="K16" s="35"/>
      <c r="L16" s="35"/>
      <c r="M16" s="35"/>
      <c r="N16" s="35"/>
      <c r="O16" s="35"/>
      <c r="P16" s="35"/>
      <c r="Q16" s="35">
        <v>50</v>
      </c>
      <c r="R16" s="35"/>
      <c r="S16" s="35"/>
      <c r="T16" s="35"/>
      <c r="U16" s="35"/>
      <c r="V16" s="35"/>
      <c r="W16" s="35"/>
      <c r="X16" s="35">
        <v>50</v>
      </c>
      <c r="Y16" s="35"/>
      <c r="Z16" s="35"/>
      <c r="AA16" s="35">
        <v>50</v>
      </c>
      <c r="AB16" s="35"/>
      <c r="AC16" s="35"/>
      <c r="AD16" s="35"/>
      <c r="AE16" s="35"/>
      <c r="AF16" s="35"/>
      <c r="AG16" s="35"/>
      <c r="AH16" s="35">
        <v>50</v>
      </c>
      <c r="AI16" s="35"/>
      <c r="AJ16" s="35"/>
      <c r="AK16" s="35"/>
      <c r="AL16" s="35">
        <v>100</v>
      </c>
      <c r="AM16" s="35"/>
      <c r="AN16" s="31">
        <f t="shared" si="0"/>
        <v>300</v>
      </c>
      <c r="AO16" s="31">
        <f t="shared" si="2"/>
        <v>100</v>
      </c>
      <c r="AP16" s="36">
        <f t="shared" si="1"/>
        <v>16800</v>
      </c>
    </row>
    <row r="17" spans="1:42" ht="21.75" customHeight="1" x14ac:dyDescent="0.25">
      <c r="A17" s="29" t="s">
        <v>906</v>
      </c>
      <c r="B17" s="30">
        <v>0.84</v>
      </c>
      <c r="C17" s="31">
        <v>80</v>
      </c>
      <c r="D17" s="32" t="s">
        <v>388</v>
      </c>
      <c r="E17" s="33">
        <v>45394</v>
      </c>
      <c r="F17" s="33">
        <v>45394</v>
      </c>
      <c r="G17" s="37"/>
      <c r="H17" s="34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1">
        <f t="shared" si="0"/>
        <v>0</v>
      </c>
      <c r="AO17" s="31">
        <f t="shared" si="2"/>
        <v>80</v>
      </c>
      <c r="AP17" s="36">
        <f t="shared" si="1"/>
        <v>67.2</v>
      </c>
    </row>
    <row r="18" spans="1:42" ht="21.75" customHeight="1" x14ac:dyDescent="0.25">
      <c r="A18" s="29" t="s">
        <v>165</v>
      </c>
      <c r="B18" s="30">
        <v>7.09</v>
      </c>
      <c r="C18" s="31">
        <v>90</v>
      </c>
      <c r="D18" s="32" t="s">
        <v>388</v>
      </c>
      <c r="E18" s="33">
        <v>45309</v>
      </c>
      <c r="F18" s="33">
        <v>45309</v>
      </c>
      <c r="G18" s="34"/>
      <c r="H18" s="34">
        <v>9501</v>
      </c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1">
        <f t="shared" si="0"/>
        <v>0</v>
      </c>
      <c r="AO18" s="31">
        <f t="shared" si="2"/>
        <v>90</v>
      </c>
      <c r="AP18" s="36">
        <f t="shared" si="1"/>
        <v>638.1</v>
      </c>
    </row>
    <row r="19" spans="1:42" ht="21.75" customHeight="1" x14ac:dyDescent="0.25">
      <c r="A19" s="29" t="s">
        <v>433</v>
      </c>
      <c r="B19" s="30"/>
      <c r="C19" s="31">
        <v>0</v>
      </c>
      <c r="D19" s="32" t="str">
        <f t="shared" ref="D19:D24" si="3">$D$18</f>
        <v>PROMESE CAL</v>
      </c>
      <c r="E19" s="33"/>
      <c r="F19" s="33"/>
      <c r="G19" s="34"/>
      <c r="H19" s="34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1">
        <f t="shared" si="0"/>
        <v>0</v>
      </c>
      <c r="AO19" s="31">
        <f t="shared" si="2"/>
        <v>0</v>
      </c>
      <c r="AP19" s="36">
        <f t="shared" si="1"/>
        <v>0</v>
      </c>
    </row>
    <row r="20" spans="1:42" ht="21.75" customHeight="1" x14ac:dyDescent="0.25">
      <c r="A20" s="29" t="s">
        <v>345</v>
      </c>
      <c r="B20" s="30"/>
      <c r="C20" s="31">
        <v>0</v>
      </c>
      <c r="D20" s="32" t="str">
        <f t="shared" si="3"/>
        <v>PROMESE CAL</v>
      </c>
      <c r="E20" s="33"/>
      <c r="F20" s="33"/>
      <c r="G20" s="34"/>
      <c r="H20" s="34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1">
        <f t="shared" si="0"/>
        <v>0</v>
      </c>
      <c r="AO20" s="31">
        <f t="shared" si="2"/>
        <v>0</v>
      </c>
      <c r="AP20" s="36">
        <f t="shared" si="1"/>
        <v>0</v>
      </c>
    </row>
    <row r="21" spans="1:42" ht="21.75" customHeight="1" x14ac:dyDescent="0.25">
      <c r="A21" s="29" t="s">
        <v>432</v>
      </c>
      <c r="B21" s="30"/>
      <c r="C21" s="31">
        <v>0</v>
      </c>
      <c r="D21" s="32" t="str">
        <f t="shared" si="3"/>
        <v>PROMESE CAL</v>
      </c>
      <c r="E21" s="33"/>
      <c r="F21" s="33"/>
      <c r="G21" s="34"/>
      <c r="H21" s="34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1">
        <f t="shared" si="0"/>
        <v>0</v>
      </c>
      <c r="AO21" s="31">
        <f t="shared" si="2"/>
        <v>0</v>
      </c>
      <c r="AP21" s="36">
        <f t="shared" si="1"/>
        <v>0</v>
      </c>
    </row>
    <row r="22" spans="1:42" ht="21.75" customHeight="1" x14ac:dyDescent="0.25">
      <c r="A22" s="29" t="s">
        <v>1080</v>
      </c>
      <c r="B22" s="30">
        <v>2750</v>
      </c>
      <c r="C22" s="31">
        <v>0</v>
      </c>
      <c r="D22" s="32" t="s">
        <v>588</v>
      </c>
      <c r="E22" s="33">
        <v>45644</v>
      </c>
      <c r="F22" s="33">
        <v>45644</v>
      </c>
      <c r="G22" s="34">
        <v>20</v>
      </c>
      <c r="H22" s="34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1">
        <f t="shared" si="0"/>
        <v>0</v>
      </c>
      <c r="AO22" s="31">
        <f t="shared" si="2"/>
        <v>20</v>
      </c>
      <c r="AP22" s="36">
        <f t="shared" si="1"/>
        <v>55000</v>
      </c>
    </row>
    <row r="23" spans="1:42" ht="21.75" customHeight="1" x14ac:dyDescent="0.25">
      <c r="A23" s="29" t="s">
        <v>1079</v>
      </c>
      <c r="B23" s="30">
        <v>2750</v>
      </c>
      <c r="C23" s="31">
        <v>0</v>
      </c>
      <c r="D23" s="32" t="s">
        <v>588</v>
      </c>
      <c r="E23" s="33">
        <v>45644</v>
      </c>
      <c r="F23" s="33">
        <v>45644</v>
      </c>
      <c r="G23" s="34">
        <v>20</v>
      </c>
      <c r="H23" s="34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1">
        <f t="shared" si="0"/>
        <v>0</v>
      </c>
      <c r="AO23" s="31">
        <f t="shared" si="2"/>
        <v>20</v>
      </c>
      <c r="AP23" s="36">
        <f t="shared" si="1"/>
        <v>55000</v>
      </c>
    </row>
    <row r="24" spans="1:42" ht="21.75" customHeight="1" x14ac:dyDescent="0.25">
      <c r="A24" s="29" t="s">
        <v>1081</v>
      </c>
      <c r="B24" s="30"/>
      <c r="C24" s="31"/>
      <c r="D24" s="32" t="str">
        <f t="shared" si="3"/>
        <v>PROMESE CAL</v>
      </c>
      <c r="E24" s="33"/>
      <c r="F24" s="33"/>
      <c r="G24" s="34"/>
      <c r="H24" s="34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1">
        <f t="shared" si="0"/>
        <v>0</v>
      </c>
      <c r="AO24" s="31">
        <f t="shared" si="2"/>
        <v>0</v>
      </c>
      <c r="AP24" s="36">
        <f t="shared" si="1"/>
        <v>0</v>
      </c>
    </row>
    <row r="25" spans="1:42" ht="21.75" customHeight="1" x14ac:dyDescent="0.25">
      <c r="A25" s="29" t="s">
        <v>1082</v>
      </c>
      <c r="B25" s="30"/>
      <c r="C25" s="31"/>
      <c r="D25" s="32" t="s">
        <v>388</v>
      </c>
      <c r="E25" s="33"/>
      <c r="F25" s="33"/>
      <c r="G25" s="34"/>
      <c r="H25" s="34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1">
        <f t="shared" si="0"/>
        <v>0</v>
      </c>
      <c r="AO25" s="31">
        <f t="shared" si="2"/>
        <v>0</v>
      </c>
      <c r="AP25" s="36">
        <f t="shared" si="1"/>
        <v>0</v>
      </c>
    </row>
    <row r="26" spans="1:42" ht="21.75" customHeight="1" x14ac:dyDescent="0.25">
      <c r="A26" s="29" t="s">
        <v>1083</v>
      </c>
      <c r="B26" s="30"/>
      <c r="C26" s="31">
        <v>160</v>
      </c>
      <c r="D26" s="32" t="s">
        <v>388</v>
      </c>
      <c r="E26" s="33"/>
      <c r="F26" s="33"/>
      <c r="G26" s="34"/>
      <c r="H26" s="34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1">
        <f t="shared" si="0"/>
        <v>0</v>
      </c>
      <c r="AO26" s="31">
        <f t="shared" si="2"/>
        <v>160</v>
      </c>
      <c r="AP26" s="36">
        <f t="shared" si="1"/>
        <v>0</v>
      </c>
    </row>
    <row r="27" spans="1:42" ht="21.75" customHeight="1" x14ac:dyDescent="0.25">
      <c r="A27" s="29" t="s">
        <v>428</v>
      </c>
      <c r="B27" s="30"/>
      <c r="C27" s="31">
        <v>0</v>
      </c>
      <c r="D27" s="32" t="s">
        <v>405</v>
      </c>
      <c r="E27" s="33">
        <v>44720</v>
      </c>
      <c r="F27" s="33">
        <v>44720</v>
      </c>
      <c r="G27" s="34"/>
      <c r="H27" s="34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1">
        <f t="shared" si="0"/>
        <v>0</v>
      </c>
      <c r="AO27" s="31">
        <f t="shared" si="2"/>
        <v>0</v>
      </c>
      <c r="AP27" s="36">
        <f t="shared" si="1"/>
        <v>0</v>
      </c>
    </row>
    <row r="28" spans="1:42" ht="21.75" customHeight="1" x14ac:dyDescent="0.25">
      <c r="A28" s="29" t="s">
        <v>601</v>
      </c>
      <c r="B28" s="30"/>
      <c r="C28" s="31">
        <v>0</v>
      </c>
      <c r="D28" s="32" t="s">
        <v>602</v>
      </c>
      <c r="E28" s="33">
        <v>45007</v>
      </c>
      <c r="F28" s="33">
        <v>45007</v>
      </c>
      <c r="G28" s="37"/>
      <c r="H28" s="34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1">
        <f t="shared" si="0"/>
        <v>0</v>
      </c>
      <c r="AO28" s="31">
        <f t="shared" si="2"/>
        <v>0</v>
      </c>
      <c r="AP28" s="36">
        <f t="shared" si="1"/>
        <v>0</v>
      </c>
    </row>
    <row r="29" spans="1:42" ht="21.75" customHeight="1" x14ac:dyDescent="0.25">
      <c r="A29" s="39" t="s">
        <v>344</v>
      </c>
      <c r="B29" s="30"/>
      <c r="C29" s="31">
        <v>14</v>
      </c>
      <c r="D29" s="32"/>
      <c r="E29" s="33"/>
      <c r="F29" s="33"/>
      <c r="G29" s="34"/>
      <c r="H29" s="34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1">
        <f t="shared" si="0"/>
        <v>0</v>
      </c>
      <c r="AO29" s="31">
        <f t="shared" si="2"/>
        <v>14</v>
      </c>
      <c r="AP29" s="36">
        <f t="shared" si="1"/>
        <v>0</v>
      </c>
    </row>
    <row r="30" spans="1:42" ht="21.75" customHeight="1" x14ac:dyDescent="0.25">
      <c r="A30" s="29" t="s">
        <v>343</v>
      </c>
      <c r="B30" s="30">
        <v>24.7</v>
      </c>
      <c r="C30" s="31">
        <v>117</v>
      </c>
      <c r="D30" s="32" t="s">
        <v>535</v>
      </c>
      <c r="E30" s="33">
        <v>45033</v>
      </c>
      <c r="F30" s="33">
        <v>45033</v>
      </c>
      <c r="G30" s="34"/>
      <c r="H30" s="34">
        <v>2255</v>
      </c>
      <c r="I30" s="35"/>
      <c r="J30" s="35"/>
      <c r="K30" s="35"/>
      <c r="L30" s="35"/>
      <c r="M30" s="35"/>
      <c r="N30" s="35"/>
      <c r="O30" s="35"/>
      <c r="P30" s="35"/>
      <c r="Q30" s="35">
        <v>10</v>
      </c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1">
        <f t="shared" si="0"/>
        <v>10</v>
      </c>
      <c r="AO30" s="31">
        <f t="shared" si="2"/>
        <v>107</v>
      </c>
      <c r="AP30" s="36">
        <f t="shared" si="1"/>
        <v>2642.9</v>
      </c>
    </row>
    <row r="31" spans="1:42" ht="21.75" customHeight="1" x14ac:dyDescent="0.25">
      <c r="A31" s="29" t="s">
        <v>342</v>
      </c>
      <c r="B31" s="30">
        <v>36.61</v>
      </c>
      <c r="C31" s="31">
        <v>555</v>
      </c>
      <c r="D31" s="32" t="s">
        <v>534</v>
      </c>
      <c r="E31" s="33">
        <v>45149</v>
      </c>
      <c r="F31" s="33">
        <v>45149</v>
      </c>
      <c r="G31" s="34"/>
      <c r="H31" s="34">
        <v>2254</v>
      </c>
      <c r="I31" s="35"/>
      <c r="J31" s="35"/>
      <c r="K31" s="35"/>
      <c r="L31" s="35"/>
      <c r="M31" s="35"/>
      <c r="N31" s="35">
        <v>10</v>
      </c>
      <c r="O31" s="35"/>
      <c r="P31" s="35"/>
      <c r="Q31" s="35">
        <v>10</v>
      </c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>
        <v>10</v>
      </c>
      <c r="AI31" s="35"/>
      <c r="AJ31" s="35"/>
      <c r="AK31" s="35"/>
      <c r="AL31" s="35"/>
      <c r="AM31" s="35"/>
      <c r="AN31" s="31">
        <f t="shared" si="0"/>
        <v>30</v>
      </c>
      <c r="AO31" s="31">
        <f t="shared" si="2"/>
        <v>525</v>
      </c>
      <c r="AP31" s="36">
        <f t="shared" si="1"/>
        <v>19220.25</v>
      </c>
    </row>
    <row r="32" spans="1:42" ht="21.75" customHeight="1" x14ac:dyDescent="0.25">
      <c r="A32" s="29" t="s">
        <v>341</v>
      </c>
      <c r="B32" s="30">
        <v>24.7</v>
      </c>
      <c r="C32" s="31">
        <v>570</v>
      </c>
      <c r="D32" s="32" t="s">
        <v>513</v>
      </c>
      <c r="E32" s="33">
        <v>45149</v>
      </c>
      <c r="F32" s="33">
        <v>45149</v>
      </c>
      <c r="G32" s="34"/>
      <c r="H32" s="34">
        <v>2253</v>
      </c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1">
        <f t="shared" si="0"/>
        <v>0</v>
      </c>
      <c r="AO32" s="31">
        <f t="shared" si="2"/>
        <v>570</v>
      </c>
      <c r="AP32" s="36">
        <f t="shared" si="1"/>
        <v>14079</v>
      </c>
    </row>
    <row r="33" spans="1:42" ht="21.75" customHeight="1" x14ac:dyDescent="0.25">
      <c r="A33" s="29" t="s">
        <v>340</v>
      </c>
      <c r="B33" s="30">
        <v>23.52</v>
      </c>
      <c r="C33" s="31">
        <v>495</v>
      </c>
      <c r="D33" s="32" t="s">
        <v>534</v>
      </c>
      <c r="E33" s="33">
        <v>45182</v>
      </c>
      <c r="F33" s="33">
        <v>45182</v>
      </c>
      <c r="G33" s="34"/>
      <c r="H33" s="34">
        <v>9870</v>
      </c>
      <c r="I33" s="35"/>
      <c r="J33" s="35"/>
      <c r="K33" s="35"/>
      <c r="L33" s="35"/>
      <c r="M33" s="35"/>
      <c r="N33" s="35">
        <v>10</v>
      </c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1">
        <f t="shared" si="0"/>
        <v>10</v>
      </c>
      <c r="AO33" s="31">
        <f t="shared" si="2"/>
        <v>485</v>
      </c>
      <c r="AP33" s="36">
        <f t="shared" si="1"/>
        <v>11407.199999999999</v>
      </c>
    </row>
    <row r="34" spans="1:42" ht="21.75" customHeight="1" x14ac:dyDescent="0.25">
      <c r="A34" s="29" t="s">
        <v>339</v>
      </c>
      <c r="B34" s="30">
        <v>24.7</v>
      </c>
      <c r="C34" s="31">
        <v>40</v>
      </c>
      <c r="D34" s="32" t="s">
        <v>388</v>
      </c>
      <c r="E34" s="33">
        <v>45124</v>
      </c>
      <c r="F34" s="33">
        <v>45124</v>
      </c>
      <c r="G34" s="34"/>
      <c r="H34" s="34">
        <v>9869</v>
      </c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1">
        <f t="shared" si="0"/>
        <v>0</v>
      </c>
      <c r="AO34" s="31">
        <f t="shared" si="2"/>
        <v>40</v>
      </c>
      <c r="AP34" s="36">
        <f t="shared" si="1"/>
        <v>988</v>
      </c>
    </row>
    <row r="35" spans="1:42" ht="21.75" customHeight="1" x14ac:dyDescent="0.25">
      <c r="A35" s="29" t="s">
        <v>338</v>
      </c>
      <c r="B35" s="30">
        <v>46.21</v>
      </c>
      <c r="C35" s="31">
        <v>18</v>
      </c>
      <c r="D35" s="32" t="s">
        <v>388</v>
      </c>
      <c r="E35" s="33">
        <v>45000</v>
      </c>
      <c r="F35" s="33">
        <v>45000</v>
      </c>
      <c r="G35" s="37"/>
      <c r="H35" s="34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1">
        <f t="shared" si="0"/>
        <v>0</v>
      </c>
      <c r="AO35" s="31">
        <f t="shared" si="2"/>
        <v>18</v>
      </c>
      <c r="AP35" s="36">
        <f t="shared" si="1"/>
        <v>831.78</v>
      </c>
    </row>
    <row r="36" spans="1:42" ht="21.75" customHeight="1" x14ac:dyDescent="0.25">
      <c r="A36" s="29" t="s">
        <v>337</v>
      </c>
      <c r="B36" s="30">
        <v>42.78</v>
      </c>
      <c r="C36" s="31">
        <v>10</v>
      </c>
      <c r="D36" s="32" t="s">
        <v>388</v>
      </c>
      <c r="E36" s="33">
        <v>45000</v>
      </c>
      <c r="F36" s="33">
        <v>45000</v>
      </c>
      <c r="G36" s="34"/>
      <c r="H36" s="34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1">
        <f t="shared" si="0"/>
        <v>0</v>
      </c>
      <c r="AO36" s="31">
        <f t="shared" si="2"/>
        <v>10</v>
      </c>
      <c r="AP36" s="36">
        <f t="shared" si="1"/>
        <v>427.8</v>
      </c>
    </row>
    <row r="37" spans="1:42" ht="21.75" customHeight="1" x14ac:dyDescent="0.25">
      <c r="A37" s="29" t="s">
        <v>336</v>
      </c>
      <c r="B37" s="30">
        <v>167</v>
      </c>
      <c r="C37" s="31">
        <v>639</v>
      </c>
      <c r="D37" s="32" t="s">
        <v>915</v>
      </c>
      <c r="E37" s="33">
        <v>45616</v>
      </c>
      <c r="F37" s="33">
        <v>45616</v>
      </c>
      <c r="G37" s="34"/>
      <c r="H37" s="34">
        <v>2263</v>
      </c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>
        <v>5</v>
      </c>
      <c r="AB37" s="35"/>
      <c r="AC37" s="35"/>
      <c r="AD37" s="35"/>
      <c r="AE37" s="35"/>
      <c r="AF37" s="35"/>
      <c r="AG37" s="35"/>
      <c r="AH37" s="35">
        <v>5</v>
      </c>
      <c r="AI37" s="35">
        <v>5</v>
      </c>
      <c r="AJ37" s="35"/>
      <c r="AK37" s="35"/>
      <c r="AL37" s="35"/>
      <c r="AM37" s="35"/>
      <c r="AN37" s="31">
        <f t="shared" si="0"/>
        <v>15</v>
      </c>
      <c r="AO37" s="31">
        <f t="shared" si="2"/>
        <v>624</v>
      </c>
      <c r="AP37" s="36">
        <f t="shared" si="1"/>
        <v>104208</v>
      </c>
    </row>
    <row r="38" spans="1:42" ht="21.75" customHeight="1" x14ac:dyDescent="0.25">
      <c r="A38" s="29" t="s">
        <v>335</v>
      </c>
      <c r="B38" s="30">
        <v>151.04</v>
      </c>
      <c r="C38" s="31">
        <v>601</v>
      </c>
      <c r="D38" s="32" t="s">
        <v>914</v>
      </c>
      <c r="E38" s="33">
        <v>45616</v>
      </c>
      <c r="F38" s="33">
        <v>45616</v>
      </c>
      <c r="G38" s="34"/>
      <c r="H38" s="34">
        <v>2262</v>
      </c>
      <c r="I38" s="35"/>
      <c r="J38" s="35">
        <v>5</v>
      </c>
      <c r="K38" s="35"/>
      <c r="L38" s="35"/>
      <c r="M38" s="35"/>
      <c r="N38" s="35"/>
      <c r="O38" s="35"/>
      <c r="P38" s="35"/>
      <c r="Q38" s="35"/>
      <c r="R38" s="35">
        <v>10</v>
      </c>
      <c r="S38" s="35"/>
      <c r="T38" s="35"/>
      <c r="U38" s="35"/>
      <c r="V38" s="35"/>
      <c r="W38" s="35"/>
      <c r="X38" s="35"/>
      <c r="Y38" s="35"/>
      <c r="Z38" s="35"/>
      <c r="AA38" s="35">
        <v>5</v>
      </c>
      <c r="AB38" s="35">
        <v>5</v>
      </c>
      <c r="AC38" s="35"/>
      <c r="AD38" s="35"/>
      <c r="AE38" s="35"/>
      <c r="AF38" s="35"/>
      <c r="AG38" s="35"/>
      <c r="AH38" s="35">
        <v>5</v>
      </c>
      <c r="AI38" s="35">
        <v>15</v>
      </c>
      <c r="AJ38" s="35"/>
      <c r="AK38" s="35"/>
      <c r="AL38" s="35"/>
      <c r="AM38" s="35"/>
      <c r="AN38" s="31">
        <f t="shared" si="0"/>
        <v>45</v>
      </c>
      <c r="AO38" s="31">
        <f t="shared" si="2"/>
        <v>556</v>
      </c>
      <c r="AP38" s="36">
        <f t="shared" si="1"/>
        <v>83978.239999999991</v>
      </c>
    </row>
    <row r="39" spans="1:42" ht="21.75" customHeight="1" x14ac:dyDescent="0.25">
      <c r="A39" s="29" t="s">
        <v>334</v>
      </c>
      <c r="B39" s="30">
        <v>141.6</v>
      </c>
      <c r="C39" s="31">
        <v>603</v>
      </c>
      <c r="D39" s="32" t="s">
        <v>988</v>
      </c>
      <c r="E39" s="33">
        <v>45616</v>
      </c>
      <c r="F39" s="33">
        <v>45616</v>
      </c>
      <c r="G39" s="34"/>
      <c r="H39" s="34">
        <v>2261</v>
      </c>
      <c r="I39" s="35"/>
      <c r="J39" s="35">
        <v>5</v>
      </c>
      <c r="K39" s="35">
        <v>4</v>
      </c>
      <c r="L39" s="35"/>
      <c r="M39" s="35"/>
      <c r="N39" s="35">
        <v>9</v>
      </c>
      <c r="O39" s="35"/>
      <c r="P39" s="35"/>
      <c r="Q39" s="35"/>
      <c r="R39" s="35">
        <v>5</v>
      </c>
      <c r="S39" s="35"/>
      <c r="T39" s="35"/>
      <c r="U39" s="35"/>
      <c r="V39" s="35"/>
      <c r="W39" s="35"/>
      <c r="X39" s="35"/>
      <c r="Y39" s="35"/>
      <c r="Z39" s="35"/>
      <c r="AA39" s="35">
        <v>5</v>
      </c>
      <c r="AB39" s="35">
        <v>5</v>
      </c>
      <c r="AC39" s="35"/>
      <c r="AD39" s="35"/>
      <c r="AE39" s="35"/>
      <c r="AF39" s="35"/>
      <c r="AG39" s="35"/>
      <c r="AH39" s="35"/>
      <c r="AI39" s="35">
        <v>10</v>
      </c>
      <c r="AJ39" s="35"/>
      <c r="AK39" s="35"/>
      <c r="AL39" s="35"/>
      <c r="AM39" s="35"/>
      <c r="AN39" s="31">
        <f t="shared" si="0"/>
        <v>43</v>
      </c>
      <c r="AO39" s="31">
        <f t="shared" si="2"/>
        <v>560</v>
      </c>
      <c r="AP39" s="36">
        <f t="shared" si="1"/>
        <v>79296</v>
      </c>
    </row>
    <row r="40" spans="1:42" ht="21.75" customHeight="1" x14ac:dyDescent="0.25">
      <c r="A40" s="29" t="s">
        <v>333</v>
      </c>
      <c r="B40" s="30">
        <v>33.6</v>
      </c>
      <c r="C40" s="31">
        <v>529</v>
      </c>
      <c r="D40" s="32" t="s">
        <v>388</v>
      </c>
      <c r="E40" s="33">
        <v>45182</v>
      </c>
      <c r="F40" s="33">
        <v>45182</v>
      </c>
      <c r="G40" s="34"/>
      <c r="H40" s="34">
        <v>2260</v>
      </c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1">
        <f t="shared" si="0"/>
        <v>0</v>
      </c>
      <c r="AO40" s="31">
        <f t="shared" si="2"/>
        <v>529</v>
      </c>
      <c r="AP40" s="36">
        <f t="shared" si="1"/>
        <v>17774.400000000001</v>
      </c>
    </row>
    <row r="41" spans="1:42" ht="21.75" customHeight="1" x14ac:dyDescent="0.25">
      <c r="A41" s="29" t="s">
        <v>332</v>
      </c>
      <c r="B41" s="30">
        <v>33.6</v>
      </c>
      <c r="C41" s="31">
        <v>218</v>
      </c>
      <c r="D41" s="32" t="s">
        <v>388</v>
      </c>
      <c r="E41" s="33">
        <v>45033</v>
      </c>
      <c r="F41" s="33">
        <v>45033</v>
      </c>
      <c r="G41" s="34"/>
      <c r="H41" s="34">
        <v>2259</v>
      </c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1">
        <f t="shared" si="0"/>
        <v>0</v>
      </c>
      <c r="AO41" s="31">
        <f t="shared" si="2"/>
        <v>218</v>
      </c>
      <c r="AP41" s="36">
        <f t="shared" si="1"/>
        <v>7324.8</v>
      </c>
    </row>
    <row r="42" spans="1:42" ht="21.75" customHeight="1" x14ac:dyDescent="0.25">
      <c r="A42" s="29" t="s">
        <v>331</v>
      </c>
      <c r="B42" s="30"/>
      <c r="C42" s="31">
        <v>40</v>
      </c>
      <c r="D42" s="32"/>
      <c r="E42" s="33"/>
      <c r="F42" s="33"/>
      <c r="G42" s="34"/>
      <c r="H42" s="34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1">
        <f t="shared" si="0"/>
        <v>0</v>
      </c>
      <c r="AO42" s="31">
        <f t="shared" si="2"/>
        <v>40</v>
      </c>
      <c r="AP42" s="36">
        <f t="shared" si="1"/>
        <v>0</v>
      </c>
    </row>
    <row r="43" spans="1:42" ht="21.75" customHeight="1" x14ac:dyDescent="0.25">
      <c r="A43" s="29" t="s">
        <v>330</v>
      </c>
      <c r="B43" s="30">
        <v>52.8</v>
      </c>
      <c r="C43" s="31">
        <v>30</v>
      </c>
      <c r="D43" s="32" t="s">
        <v>463</v>
      </c>
      <c r="E43" s="33">
        <v>44826</v>
      </c>
      <c r="F43" s="33">
        <v>44826</v>
      </c>
      <c r="G43" s="34"/>
      <c r="H43" s="34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1">
        <f t="shared" si="0"/>
        <v>0</v>
      </c>
      <c r="AO43" s="31">
        <f t="shared" si="2"/>
        <v>30</v>
      </c>
      <c r="AP43" s="36">
        <f t="shared" si="1"/>
        <v>1584</v>
      </c>
    </row>
    <row r="44" spans="1:42" ht="21.75" customHeight="1" x14ac:dyDescent="0.25">
      <c r="A44" s="29" t="s">
        <v>329</v>
      </c>
      <c r="B44" s="30">
        <v>33.94</v>
      </c>
      <c r="C44" s="31">
        <v>513</v>
      </c>
      <c r="D44" s="32" t="s">
        <v>388</v>
      </c>
      <c r="E44" s="33">
        <v>45211</v>
      </c>
      <c r="F44" s="33">
        <v>45211</v>
      </c>
      <c r="G44" s="34"/>
      <c r="H44" s="34">
        <v>2256</v>
      </c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1">
        <f t="shared" si="0"/>
        <v>0</v>
      </c>
      <c r="AO44" s="31">
        <f t="shared" si="2"/>
        <v>513</v>
      </c>
      <c r="AP44" s="36">
        <f t="shared" si="1"/>
        <v>17411.219999999998</v>
      </c>
    </row>
    <row r="45" spans="1:42" ht="21.75" customHeight="1" x14ac:dyDescent="0.25">
      <c r="A45" s="29" t="s">
        <v>328</v>
      </c>
      <c r="B45" s="30">
        <v>52.8</v>
      </c>
      <c r="C45" s="31">
        <v>212</v>
      </c>
      <c r="D45" s="32" t="s">
        <v>463</v>
      </c>
      <c r="E45" s="33">
        <v>44826</v>
      </c>
      <c r="F45" s="33">
        <v>44826</v>
      </c>
      <c r="G45" s="34"/>
      <c r="H45" s="34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1">
        <f t="shared" si="0"/>
        <v>0</v>
      </c>
      <c r="AO45" s="31">
        <f t="shared" si="2"/>
        <v>212</v>
      </c>
      <c r="AP45" s="36">
        <f t="shared" si="1"/>
        <v>11193.599999999999</v>
      </c>
    </row>
    <row r="46" spans="1:42" ht="21.75" customHeight="1" x14ac:dyDescent="0.25">
      <c r="A46" s="29" t="s">
        <v>327</v>
      </c>
      <c r="B46" s="30">
        <v>45</v>
      </c>
      <c r="C46" s="31">
        <v>470</v>
      </c>
      <c r="D46" s="32"/>
      <c r="E46" s="33"/>
      <c r="F46" s="33"/>
      <c r="G46" s="37"/>
      <c r="H46" s="34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1">
        <f t="shared" si="0"/>
        <v>0</v>
      </c>
      <c r="AO46" s="31">
        <f t="shared" si="2"/>
        <v>470</v>
      </c>
      <c r="AP46" s="36">
        <f t="shared" si="1"/>
        <v>21150</v>
      </c>
    </row>
    <row r="47" spans="1:42" ht="26.25" customHeight="1" x14ac:dyDescent="0.25">
      <c r="A47" s="29" t="s">
        <v>326</v>
      </c>
      <c r="B47" s="30">
        <v>82.72</v>
      </c>
      <c r="C47" s="31">
        <v>697</v>
      </c>
      <c r="D47" s="32" t="s">
        <v>407</v>
      </c>
      <c r="E47" s="33">
        <v>44712</v>
      </c>
      <c r="F47" s="33">
        <v>44712</v>
      </c>
      <c r="G47" s="34"/>
      <c r="H47" s="34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1">
        <f t="shared" si="0"/>
        <v>0</v>
      </c>
      <c r="AO47" s="31">
        <f t="shared" si="2"/>
        <v>697</v>
      </c>
      <c r="AP47" s="36">
        <f t="shared" si="1"/>
        <v>57655.839999999997</v>
      </c>
    </row>
    <row r="48" spans="1:42" ht="21.75" customHeight="1" x14ac:dyDescent="0.25">
      <c r="A48" s="29" t="s">
        <v>325</v>
      </c>
      <c r="B48" s="30">
        <v>23.52</v>
      </c>
      <c r="C48" s="31">
        <v>480</v>
      </c>
      <c r="D48" s="32" t="s">
        <v>388</v>
      </c>
      <c r="E48" s="33">
        <v>45364</v>
      </c>
      <c r="F48" s="33">
        <v>45364</v>
      </c>
      <c r="G48" s="34"/>
      <c r="H48" s="34">
        <v>9870</v>
      </c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1">
        <f t="shared" si="0"/>
        <v>0</v>
      </c>
      <c r="AO48" s="31">
        <f t="shared" si="2"/>
        <v>480</v>
      </c>
      <c r="AP48" s="36">
        <f t="shared" si="1"/>
        <v>11289.6</v>
      </c>
    </row>
    <row r="49" spans="1:42" ht="21.75" customHeight="1" x14ac:dyDescent="0.25">
      <c r="A49" s="39" t="s">
        <v>324</v>
      </c>
      <c r="B49" s="30"/>
      <c r="C49" s="31">
        <v>0</v>
      </c>
      <c r="D49" s="32"/>
      <c r="E49" s="33"/>
      <c r="F49" s="33"/>
      <c r="G49" s="34"/>
      <c r="H49" s="34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1">
        <f t="shared" si="0"/>
        <v>0</v>
      </c>
      <c r="AO49" s="31">
        <f t="shared" si="2"/>
        <v>0</v>
      </c>
      <c r="AP49" s="36">
        <f t="shared" si="1"/>
        <v>0</v>
      </c>
    </row>
    <row r="50" spans="1:42" ht="21.75" customHeight="1" x14ac:dyDescent="0.25">
      <c r="A50" s="29" t="s">
        <v>586</v>
      </c>
      <c r="B50" s="40">
        <v>28.13</v>
      </c>
      <c r="C50" s="31">
        <v>1579</v>
      </c>
      <c r="D50" s="32" t="s">
        <v>458</v>
      </c>
      <c r="E50" s="33">
        <v>45033</v>
      </c>
      <c r="F50" s="33">
        <v>45033</v>
      </c>
      <c r="G50" s="34"/>
      <c r="H50" s="34">
        <v>9872</v>
      </c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1">
        <f t="shared" si="0"/>
        <v>0</v>
      </c>
      <c r="AO50" s="31">
        <f t="shared" si="2"/>
        <v>1579</v>
      </c>
      <c r="AP50" s="36">
        <f t="shared" si="1"/>
        <v>44417.27</v>
      </c>
    </row>
    <row r="51" spans="1:42" ht="21.75" customHeight="1" x14ac:dyDescent="0.25">
      <c r="A51" s="29" t="s">
        <v>507</v>
      </c>
      <c r="B51" s="41">
        <v>728.36</v>
      </c>
      <c r="C51" s="31">
        <v>5</v>
      </c>
      <c r="D51" s="32" t="s">
        <v>417</v>
      </c>
      <c r="E51" s="33">
        <v>44813</v>
      </c>
      <c r="F51" s="33">
        <v>44813</v>
      </c>
      <c r="G51" s="34"/>
      <c r="H51" s="34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1">
        <f t="shared" si="0"/>
        <v>0</v>
      </c>
      <c r="AO51" s="31">
        <f t="shared" si="2"/>
        <v>5</v>
      </c>
      <c r="AP51" s="36">
        <f t="shared" si="1"/>
        <v>3641.8</v>
      </c>
    </row>
    <row r="52" spans="1:42" ht="21.75" customHeight="1" x14ac:dyDescent="0.25">
      <c r="A52" s="29" t="s">
        <v>506</v>
      </c>
      <c r="B52" s="42">
        <v>1870</v>
      </c>
      <c r="C52" s="31">
        <v>21</v>
      </c>
      <c r="D52" s="32" t="s">
        <v>913</v>
      </c>
      <c r="E52" s="33">
        <v>45355</v>
      </c>
      <c r="F52" s="33">
        <v>45355</v>
      </c>
      <c r="G52" s="34"/>
      <c r="H52" s="34"/>
      <c r="I52" s="35"/>
      <c r="J52" s="35"/>
      <c r="K52" s="35"/>
      <c r="L52" s="35"/>
      <c r="M52" s="35"/>
      <c r="N52" s="35"/>
      <c r="O52" s="35"/>
      <c r="P52" s="35"/>
      <c r="Q52" s="35"/>
      <c r="R52" s="35">
        <v>3</v>
      </c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1">
        <f t="shared" si="0"/>
        <v>3</v>
      </c>
      <c r="AO52" s="31">
        <f t="shared" si="2"/>
        <v>18</v>
      </c>
      <c r="AP52" s="36">
        <f t="shared" si="1"/>
        <v>33660</v>
      </c>
    </row>
    <row r="53" spans="1:42" ht="21.75" customHeight="1" x14ac:dyDescent="0.25">
      <c r="A53" s="29" t="s">
        <v>505</v>
      </c>
      <c r="B53" s="35"/>
      <c r="C53" s="31">
        <v>42</v>
      </c>
      <c r="D53" s="32" t="s">
        <v>416</v>
      </c>
      <c r="E53" s="33">
        <v>100</v>
      </c>
      <c r="F53" s="33">
        <v>100</v>
      </c>
      <c r="G53" s="37"/>
      <c r="H53" s="34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1">
        <f t="shared" si="0"/>
        <v>0</v>
      </c>
      <c r="AO53" s="31">
        <f t="shared" si="2"/>
        <v>42</v>
      </c>
      <c r="AP53" s="36">
        <f t="shared" si="1"/>
        <v>0</v>
      </c>
    </row>
    <row r="54" spans="1:42" ht="21.75" customHeight="1" x14ac:dyDescent="0.25">
      <c r="A54" s="29" t="s">
        <v>504</v>
      </c>
      <c r="B54" s="35"/>
      <c r="C54" s="31">
        <v>60</v>
      </c>
      <c r="D54" s="32" t="s">
        <v>416</v>
      </c>
      <c r="E54" s="33">
        <v>86</v>
      </c>
      <c r="F54" s="33">
        <v>86</v>
      </c>
      <c r="G54" s="34"/>
      <c r="H54" s="34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1">
        <f t="shared" si="0"/>
        <v>0</v>
      </c>
      <c r="AO54" s="31">
        <f t="shared" si="2"/>
        <v>60</v>
      </c>
      <c r="AP54" s="36">
        <f t="shared" si="1"/>
        <v>0</v>
      </c>
    </row>
    <row r="55" spans="1:42" ht="21.75" customHeight="1" x14ac:dyDescent="0.25">
      <c r="A55" s="29" t="s">
        <v>164</v>
      </c>
      <c r="B55" s="30">
        <v>500</v>
      </c>
      <c r="C55" s="31">
        <v>0</v>
      </c>
      <c r="D55" s="32" t="s">
        <v>388</v>
      </c>
      <c r="E55" s="33">
        <v>44790</v>
      </c>
      <c r="F55" s="33">
        <v>44790</v>
      </c>
      <c r="G55" s="34"/>
      <c r="H55" s="34">
        <v>8528</v>
      </c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1">
        <f t="shared" si="0"/>
        <v>0</v>
      </c>
      <c r="AO55" s="31">
        <f t="shared" si="2"/>
        <v>0</v>
      </c>
      <c r="AP55" s="36">
        <f t="shared" si="1"/>
        <v>0</v>
      </c>
    </row>
    <row r="56" spans="1:42" ht="21.75" customHeight="1" x14ac:dyDescent="0.25">
      <c r="A56" s="29" t="s">
        <v>1008</v>
      </c>
      <c r="B56" s="30">
        <v>0.98</v>
      </c>
      <c r="C56" s="31">
        <v>50</v>
      </c>
      <c r="D56" s="32" t="s">
        <v>388</v>
      </c>
      <c r="E56" s="33">
        <v>45579</v>
      </c>
      <c r="F56" s="33">
        <v>45579</v>
      </c>
      <c r="G56" s="34"/>
      <c r="H56" s="34">
        <v>10752</v>
      </c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1">
        <f t="shared" si="0"/>
        <v>0</v>
      </c>
      <c r="AO56" s="31">
        <f t="shared" si="2"/>
        <v>50</v>
      </c>
      <c r="AP56" s="36">
        <f t="shared" si="1"/>
        <v>49</v>
      </c>
    </row>
    <row r="57" spans="1:42" ht="21.75" customHeight="1" x14ac:dyDescent="0.25">
      <c r="A57" s="29" t="s">
        <v>163</v>
      </c>
      <c r="B57" s="30">
        <v>10.76</v>
      </c>
      <c r="C57" s="31">
        <v>2700</v>
      </c>
      <c r="D57" s="32" t="s">
        <v>894</v>
      </c>
      <c r="E57" s="33">
        <v>45611</v>
      </c>
      <c r="F57" s="33">
        <v>45611</v>
      </c>
      <c r="G57" s="34"/>
      <c r="H57" s="34">
        <v>9335</v>
      </c>
      <c r="I57" s="35"/>
      <c r="J57" s="35">
        <v>100</v>
      </c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>
        <v>100</v>
      </c>
      <c r="AI57" s="35"/>
      <c r="AJ57" s="35"/>
      <c r="AK57" s="35"/>
      <c r="AL57" s="35">
        <v>100</v>
      </c>
      <c r="AM57" s="35"/>
      <c r="AN57" s="31">
        <f t="shared" si="0"/>
        <v>300</v>
      </c>
      <c r="AO57" s="31">
        <f t="shared" si="2"/>
        <v>2400</v>
      </c>
      <c r="AP57" s="36">
        <f t="shared" si="1"/>
        <v>25824</v>
      </c>
    </row>
    <row r="58" spans="1:42" ht="21.75" customHeight="1" x14ac:dyDescent="0.25">
      <c r="A58" s="29" t="s">
        <v>874</v>
      </c>
      <c r="B58" s="30"/>
      <c r="C58" s="31">
        <v>1000</v>
      </c>
      <c r="D58" s="32"/>
      <c r="E58" s="33"/>
      <c r="F58" s="33"/>
      <c r="G58" s="34"/>
      <c r="H58" s="34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1">
        <f t="shared" si="0"/>
        <v>0</v>
      </c>
      <c r="AO58" s="31">
        <f>C58+G58-AN58</f>
        <v>1000</v>
      </c>
      <c r="AP58" s="36">
        <f t="shared" si="1"/>
        <v>0</v>
      </c>
    </row>
    <row r="59" spans="1:42" ht="21.75" customHeight="1" x14ac:dyDescent="0.25">
      <c r="A59" s="43" t="s">
        <v>162</v>
      </c>
      <c r="B59" s="30">
        <v>1800</v>
      </c>
      <c r="C59" s="31">
        <v>6</v>
      </c>
      <c r="D59" s="32" t="s">
        <v>669</v>
      </c>
      <c r="E59" s="33">
        <v>45386</v>
      </c>
      <c r="F59" s="33">
        <v>45386</v>
      </c>
      <c r="G59" s="34"/>
      <c r="H59" s="34">
        <v>9335</v>
      </c>
      <c r="I59" s="35"/>
      <c r="J59" s="35"/>
      <c r="K59" s="35"/>
      <c r="L59" s="35"/>
      <c r="M59" s="35">
        <v>1</v>
      </c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1">
        <f t="shared" si="0"/>
        <v>1</v>
      </c>
      <c r="AO59" s="31">
        <f>C59+G59-AN59</f>
        <v>5</v>
      </c>
      <c r="AP59" s="36">
        <f t="shared" si="1"/>
        <v>9000</v>
      </c>
    </row>
    <row r="60" spans="1:42" ht="21.75" customHeight="1" x14ac:dyDescent="0.25">
      <c r="A60" s="29" t="s">
        <v>161</v>
      </c>
      <c r="B60" s="30">
        <v>89</v>
      </c>
      <c r="C60" s="31">
        <v>0</v>
      </c>
      <c r="D60" s="32"/>
      <c r="E60" s="33"/>
      <c r="F60" s="33"/>
      <c r="G60" s="44"/>
      <c r="H60" s="34">
        <v>10901</v>
      </c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1">
        <f t="shared" si="0"/>
        <v>0</v>
      </c>
      <c r="AO60" s="31">
        <f t="shared" ref="AO60:AO125" si="4">C60+G60-AN60</f>
        <v>0</v>
      </c>
      <c r="AP60" s="36">
        <f t="shared" si="1"/>
        <v>0</v>
      </c>
    </row>
    <row r="61" spans="1:42" ht="21.75" customHeight="1" x14ac:dyDescent="0.25">
      <c r="A61" s="29" t="s">
        <v>604</v>
      </c>
      <c r="B61" s="30">
        <v>27</v>
      </c>
      <c r="C61" s="31">
        <v>190</v>
      </c>
      <c r="D61" s="32" t="s">
        <v>603</v>
      </c>
      <c r="E61" s="33">
        <v>45012</v>
      </c>
      <c r="F61" s="33">
        <v>45012</v>
      </c>
      <c r="G61" s="34"/>
      <c r="H61" s="34" t="s">
        <v>605</v>
      </c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1">
        <f t="shared" si="0"/>
        <v>0</v>
      </c>
      <c r="AO61" s="31">
        <f t="shared" si="4"/>
        <v>190</v>
      </c>
      <c r="AP61" s="36">
        <f t="shared" si="1"/>
        <v>5130</v>
      </c>
    </row>
    <row r="62" spans="1:42" ht="21.75" customHeight="1" x14ac:dyDescent="0.25">
      <c r="A62" s="43" t="s">
        <v>160</v>
      </c>
      <c r="B62" s="30">
        <v>90</v>
      </c>
      <c r="C62" s="31">
        <v>35</v>
      </c>
      <c r="D62" s="32" t="s">
        <v>388</v>
      </c>
      <c r="E62" s="33">
        <v>45611</v>
      </c>
      <c r="F62" s="33">
        <v>45611</v>
      </c>
      <c r="G62" s="34"/>
      <c r="H62" s="34">
        <v>1952</v>
      </c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>
        <v>2</v>
      </c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1">
        <f t="shared" si="0"/>
        <v>2</v>
      </c>
      <c r="AO62" s="31">
        <f t="shared" si="4"/>
        <v>33</v>
      </c>
      <c r="AP62" s="36">
        <f t="shared" si="1"/>
        <v>2970</v>
      </c>
    </row>
    <row r="63" spans="1:42" ht="21.75" customHeight="1" x14ac:dyDescent="0.25">
      <c r="A63" s="29" t="s">
        <v>559</v>
      </c>
      <c r="B63" s="30">
        <v>9.2159999999999993</v>
      </c>
      <c r="C63" s="31">
        <v>2100</v>
      </c>
      <c r="D63" s="32" t="s">
        <v>420</v>
      </c>
      <c r="E63" s="33">
        <v>45579</v>
      </c>
      <c r="F63" s="33">
        <v>45579</v>
      </c>
      <c r="G63" s="34"/>
      <c r="H63" s="34">
        <v>41113035</v>
      </c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1">
        <f t="shared" si="0"/>
        <v>0</v>
      </c>
      <c r="AO63" s="31">
        <f t="shared" si="4"/>
        <v>2100</v>
      </c>
      <c r="AP63" s="36">
        <f t="shared" si="1"/>
        <v>19353.599999999999</v>
      </c>
    </row>
    <row r="64" spans="1:42" ht="21.75" customHeight="1" x14ac:dyDescent="0.25">
      <c r="A64" s="29" t="s">
        <v>909</v>
      </c>
      <c r="B64" s="30">
        <v>23.7</v>
      </c>
      <c r="C64" s="31">
        <v>2975</v>
      </c>
      <c r="D64" s="32" t="s">
        <v>903</v>
      </c>
      <c r="E64" s="33">
        <v>45604</v>
      </c>
      <c r="F64" s="33">
        <v>45604</v>
      </c>
      <c r="G64" s="34"/>
      <c r="H64" s="34"/>
      <c r="I64" s="35"/>
      <c r="J64" s="35">
        <v>300</v>
      </c>
      <c r="K64" s="35"/>
      <c r="L64" s="35"/>
      <c r="M64" s="35"/>
      <c r="N64" s="35">
        <v>175</v>
      </c>
      <c r="O64" s="35"/>
      <c r="P64" s="35"/>
      <c r="Q64" s="35">
        <v>300</v>
      </c>
      <c r="R64" s="35"/>
      <c r="S64" s="35"/>
      <c r="T64" s="35">
        <v>200</v>
      </c>
      <c r="U64" s="35">
        <v>125</v>
      </c>
      <c r="V64" s="35"/>
      <c r="W64" s="35"/>
      <c r="X64" s="35">
        <v>300</v>
      </c>
      <c r="Y64" s="35">
        <v>200</v>
      </c>
      <c r="Z64" s="35"/>
      <c r="AA64" s="35"/>
      <c r="AB64" s="35">
        <v>100</v>
      </c>
      <c r="AC64" s="35"/>
      <c r="AD64" s="35"/>
      <c r="AE64" s="35">
        <v>200</v>
      </c>
      <c r="AF64" s="35">
        <v>150</v>
      </c>
      <c r="AG64" s="35"/>
      <c r="AH64" s="35">
        <v>150</v>
      </c>
      <c r="AI64" s="35">
        <v>100</v>
      </c>
      <c r="AJ64" s="35"/>
      <c r="AK64" s="35"/>
      <c r="AL64" s="35">
        <v>150</v>
      </c>
      <c r="AM64" s="35">
        <v>150</v>
      </c>
      <c r="AN64" s="31">
        <f t="shared" si="0"/>
        <v>2600</v>
      </c>
      <c r="AO64" s="31">
        <f t="shared" si="4"/>
        <v>375</v>
      </c>
      <c r="AP64" s="36">
        <f t="shared" si="1"/>
        <v>8887.5</v>
      </c>
    </row>
    <row r="65" spans="1:42" ht="21.75" customHeight="1" x14ac:dyDescent="0.25">
      <c r="A65" s="29" t="s">
        <v>877</v>
      </c>
      <c r="B65" s="30"/>
      <c r="C65" s="31">
        <v>0</v>
      </c>
      <c r="D65" s="32"/>
      <c r="E65" s="33">
        <v>45251</v>
      </c>
      <c r="F65" s="33">
        <v>45251</v>
      </c>
      <c r="G65" s="34"/>
      <c r="H65" s="34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1">
        <f t="shared" si="0"/>
        <v>0</v>
      </c>
      <c r="AO65" s="31">
        <f t="shared" si="4"/>
        <v>0</v>
      </c>
      <c r="AP65" s="36">
        <f t="shared" si="1"/>
        <v>0</v>
      </c>
    </row>
    <row r="66" spans="1:42" ht="21.75" customHeight="1" x14ac:dyDescent="0.25">
      <c r="A66" s="29" t="s">
        <v>735</v>
      </c>
      <c r="B66" s="30">
        <v>250</v>
      </c>
      <c r="C66" s="31">
        <v>20</v>
      </c>
      <c r="D66" s="32" t="s">
        <v>761</v>
      </c>
      <c r="E66" s="33">
        <v>45077</v>
      </c>
      <c r="F66" s="33">
        <v>45077</v>
      </c>
      <c r="G66" s="34"/>
      <c r="H66" s="34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1">
        <f t="shared" si="0"/>
        <v>0</v>
      </c>
      <c r="AO66" s="31">
        <f t="shared" si="4"/>
        <v>20</v>
      </c>
      <c r="AP66" s="36">
        <f t="shared" si="1"/>
        <v>5000</v>
      </c>
    </row>
    <row r="67" spans="1:42" ht="21.75" customHeight="1" x14ac:dyDescent="0.25">
      <c r="A67" s="29" t="s">
        <v>1009</v>
      </c>
      <c r="B67" s="30">
        <v>94.56</v>
      </c>
      <c r="C67" s="31">
        <v>20</v>
      </c>
      <c r="D67" s="32" t="s">
        <v>388</v>
      </c>
      <c r="E67" s="33">
        <v>45551</v>
      </c>
      <c r="F67" s="33">
        <v>45551</v>
      </c>
      <c r="G67" s="34"/>
      <c r="H67" s="34">
        <v>10761</v>
      </c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1">
        <f t="shared" si="0"/>
        <v>0</v>
      </c>
      <c r="AO67" s="31">
        <f t="shared" si="4"/>
        <v>20</v>
      </c>
      <c r="AP67" s="36">
        <f t="shared" si="1"/>
        <v>1891.2</v>
      </c>
    </row>
    <row r="68" spans="1:42" s="4" customFormat="1" ht="21.75" customHeight="1" x14ac:dyDescent="0.3">
      <c r="A68" s="29" t="s">
        <v>322</v>
      </c>
      <c r="B68" s="30">
        <v>200</v>
      </c>
      <c r="C68" s="31">
        <v>1260</v>
      </c>
      <c r="D68" s="32" t="s">
        <v>977</v>
      </c>
      <c r="E68" s="33">
        <v>45499</v>
      </c>
      <c r="F68" s="33">
        <v>45499</v>
      </c>
      <c r="G68" s="34"/>
      <c r="H68" s="34">
        <v>2206</v>
      </c>
      <c r="I68" s="35"/>
      <c r="J68" s="35">
        <v>24</v>
      </c>
      <c r="K68" s="35"/>
      <c r="L68" s="35"/>
      <c r="M68" s="35"/>
      <c r="N68" s="35">
        <v>12</v>
      </c>
      <c r="O68" s="35"/>
      <c r="P68" s="35"/>
      <c r="Q68" s="35">
        <v>12</v>
      </c>
      <c r="R68" s="35"/>
      <c r="S68" s="35"/>
      <c r="T68" s="35">
        <v>12</v>
      </c>
      <c r="U68" s="35">
        <v>12</v>
      </c>
      <c r="V68" s="35"/>
      <c r="W68" s="35"/>
      <c r="X68" s="35">
        <v>12</v>
      </c>
      <c r="Y68" s="35"/>
      <c r="Z68" s="35"/>
      <c r="AA68" s="35">
        <v>12</v>
      </c>
      <c r="AB68" s="35">
        <v>12</v>
      </c>
      <c r="AC68" s="35"/>
      <c r="AD68" s="35"/>
      <c r="AE68" s="35">
        <v>24</v>
      </c>
      <c r="AF68" s="35"/>
      <c r="AG68" s="35"/>
      <c r="AH68" s="35">
        <v>12</v>
      </c>
      <c r="AI68" s="35"/>
      <c r="AJ68" s="35"/>
      <c r="AK68" s="35"/>
      <c r="AL68" s="35">
        <v>12</v>
      </c>
      <c r="AM68" s="35">
        <v>12</v>
      </c>
      <c r="AN68" s="31">
        <f t="shared" ref="AN68:AN134" si="5">(AM68+AL68+AK68+AJ68+AI68+AH68+AG68+AF68+AE68+AD68+AC68+AB68+AA68+Z68+Y68+X68+W68+V68+U68+T68+S68+R68+Q68+P68+O68+N68+M68+L68+K68+J68+I68)</f>
        <v>168</v>
      </c>
      <c r="AO68" s="31">
        <f t="shared" si="4"/>
        <v>1092</v>
      </c>
      <c r="AP68" s="36">
        <f t="shared" si="1"/>
        <v>218400</v>
      </c>
    </row>
    <row r="69" spans="1:42" ht="19.5" customHeight="1" x14ac:dyDescent="0.25">
      <c r="A69" s="43" t="s">
        <v>321</v>
      </c>
      <c r="B69" s="30">
        <v>200</v>
      </c>
      <c r="C69" s="31"/>
      <c r="D69" s="32" t="s">
        <v>1084</v>
      </c>
      <c r="E69" s="33">
        <v>45644</v>
      </c>
      <c r="F69" s="33">
        <v>45644</v>
      </c>
      <c r="G69" s="34">
        <v>200</v>
      </c>
      <c r="H69" s="34">
        <v>9248</v>
      </c>
      <c r="I69" s="35"/>
      <c r="J69" s="35"/>
      <c r="K69" s="35"/>
      <c r="L69" s="35"/>
      <c r="M69" s="35"/>
      <c r="N69" s="35">
        <v>4</v>
      </c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>
        <v>5</v>
      </c>
      <c r="AC69" s="35"/>
      <c r="AD69" s="35"/>
      <c r="AE69" s="35">
        <v>5</v>
      </c>
      <c r="AF69" s="35">
        <v>10</v>
      </c>
      <c r="AG69" s="35"/>
      <c r="AH69" s="35">
        <v>5</v>
      </c>
      <c r="AI69" s="35"/>
      <c r="AJ69" s="35"/>
      <c r="AK69" s="35"/>
      <c r="AL69" s="35">
        <v>15</v>
      </c>
      <c r="AM69" s="35">
        <v>5</v>
      </c>
      <c r="AN69" s="31">
        <f t="shared" si="5"/>
        <v>49</v>
      </c>
      <c r="AO69" s="31">
        <f t="shared" si="4"/>
        <v>151</v>
      </c>
      <c r="AP69" s="36">
        <f t="shared" ref="AP69:AP134" si="6">B69*AO69</f>
        <v>30200</v>
      </c>
    </row>
    <row r="70" spans="1:42" ht="21" customHeight="1" x14ac:dyDescent="0.25">
      <c r="A70" s="43" t="s">
        <v>1023</v>
      </c>
      <c r="B70" s="30">
        <v>10</v>
      </c>
      <c r="C70" s="31">
        <v>1050</v>
      </c>
      <c r="D70" s="32" t="s">
        <v>421</v>
      </c>
      <c r="E70" s="33">
        <v>45551</v>
      </c>
      <c r="F70" s="33">
        <v>45551</v>
      </c>
      <c r="G70" s="37"/>
      <c r="H70" s="34">
        <v>1885</v>
      </c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1">
        <f t="shared" si="5"/>
        <v>0</v>
      </c>
      <c r="AO70" s="31">
        <f t="shared" si="4"/>
        <v>1050</v>
      </c>
      <c r="AP70" s="36">
        <f t="shared" si="6"/>
        <v>10500</v>
      </c>
    </row>
    <row r="71" spans="1:42" ht="21.75" customHeight="1" x14ac:dyDescent="0.25">
      <c r="A71" s="29" t="s">
        <v>158</v>
      </c>
      <c r="B71" s="30">
        <v>0.23</v>
      </c>
      <c r="C71" s="31">
        <v>1900</v>
      </c>
      <c r="D71" s="32" t="s">
        <v>485</v>
      </c>
      <c r="E71" s="33">
        <v>45611</v>
      </c>
      <c r="F71" s="33">
        <v>45611</v>
      </c>
      <c r="G71" s="34"/>
      <c r="H71" s="34">
        <v>1355</v>
      </c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>
        <v>200</v>
      </c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1">
        <f t="shared" si="5"/>
        <v>200</v>
      </c>
      <c r="AO71" s="31">
        <f t="shared" si="4"/>
        <v>1700</v>
      </c>
      <c r="AP71" s="36">
        <f t="shared" si="6"/>
        <v>391</v>
      </c>
    </row>
    <row r="72" spans="1:42" ht="21.75" customHeight="1" x14ac:dyDescent="0.25">
      <c r="A72" s="29" t="s">
        <v>157</v>
      </c>
      <c r="B72" s="30">
        <v>60</v>
      </c>
      <c r="C72" s="31">
        <v>4100</v>
      </c>
      <c r="D72" s="32" t="s">
        <v>883</v>
      </c>
      <c r="E72" s="33" t="s">
        <v>1041</v>
      </c>
      <c r="F72" s="33" t="s">
        <v>1041</v>
      </c>
      <c r="G72" s="34"/>
      <c r="H72" s="34">
        <v>10244</v>
      </c>
      <c r="I72" s="35"/>
      <c r="J72" s="35">
        <v>100</v>
      </c>
      <c r="K72" s="35"/>
      <c r="L72" s="35"/>
      <c r="M72" s="35">
        <v>100</v>
      </c>
      <c r="N72" s="35"/>
      <c r="O72" s="35"/>
      <c r="P72" s="35"/>
      <c r="Q72" s="35">
        <v>100</v>
      </c>
      <c r="R72" s="35"/>
      <c r="S72" s="35"/>
      <c r="T72" s="35"/>
      <c r="U72" s="35"/>
      <c r="V72" s="35"/>
      <c r="W72" s="35"/>
      <c r="X72" s="35">
        <v>100</v>
      </c>
      <c r="Y72" s="35"/>
      <c r="Z72" s="35"/>
      <c r="AA72" s="35">
        <v>200</v>
      </c>
      <c r="AB72" s="35"/>
      <c r="AC72" s="35"/>
      <c r="AD72" s="35"/>
      <c r="AE72" s="35">
        <v>100</v>
      </c>
      <c r="AF72" s="35"/>
      <c r="AG72" s="35"/>
      <c r="AH72" s="35">
        <v>100</v>
      </c>
      <c r="AI72" s="35"/>
      <c r="AJ72" s="35"/>
      <c r="AK72" s="35"/>
      <c r="AL72" s="35"/>
      <c r="AM72" s="35"/>
      <c r="AN72" s="31">
        <f t="shared" si="5"/>
        <v>800</v>
      </c>
      <c r="AO72" s="31">
        <f t="shared" si="4"/>
        <v>3300</v>
      </c>
      <c r="AP72" s="36">
        <f t="shared" si="6"/>
        <v>198000</v>
      </c>
    </row>
    <row r="73" spans="1:42" ht="21.75" customHeight="1" x14ac:dyDescent="0.25">
      <c r="A73" s="29" t="s">
        <v>512</v>
      </c>
      <c r="B73" s="30">
        <v>28.8</v>
      </c>
      <c r="C73" s="31">
        <v>2585</v>
      </c>
      <c r="D73" s="32" t="s">
        <v>633</v>
      </c>
      <c r="E73" s="33">
        <v>45611</v>
      </c>
      <c r="F73" s="33">
        <v>45611</v>
      </c>
      <c r="G73" s="34"/>
      <c r="H73" s="34">
        <v>1961</v>
      </c>
      <c r="I73" s="35"/>
      <c r="J73" s="35">
        <v>25</v>
      </c>
      <c r="K73" s="35"/>
      <c r="L73" s="35"/>
      <c r="M73" s="35"/>
      <c r="N73" s="35"/>
      <c r="O73" s="35"/>
      <c r="P73" s="35"/>
      <c r="Q73" s="35"/>
      <c r="R73" s="35"/>
      <c r="S73" s="35"/>
      <c r="T73" s="35">
        <v>20</v>
      </c>
      <c r="U73" s="35"/>
      <c r="V73" s="35"/>
      <c r="W73" s="35"/>
      <c r="X73" s="35"/>
      <c r="Y73" s="35"/>
      <c r="Z73" s="35"/>
      <c r="AA73" s="35">
        <v>30</v>
      </c>
      <c r="AB73" s="35"/>
      <c r="AC73" s="35"/>
      <c r="AD73" s="35"/>
      <c r="AE73" s="35"/>
      <c r="AF73" s="35"/>
      <c r="AG73" s="35"/>
      <c r="AH73" s="35">
        <v>30</v>
      </c>
      <c r="AI73" s="35"/>
      <c r="AJ73" s="35"/>
      <c r="AK73" s="35"/>
      <c r="AL73" s="35">
        <v>25</v>
      </c>
      <c r="AM73" s="35"/>
      <c r="AN73" s="31">
        <f t="shared" si="5"/>
        <v>130</v>
      </c>
      <c r="AO73" s="31">
        <f t="shared" si="4"/>
        <v>2455</v>
      </c>
      <c r="AP73" s="36">
        <f t="shared" si="6"/>
        <v>70704</v>
      </c>
    </row>
    <row r="74" spans="1:42" ht="21.75" customHeight="1" x14ac:dyDescent="0.25">
      <c r="A74" s="45" t="s">
        <v>1094</v>
      </c>
      <c r="B74" s="30">
        <v>2891</v>
      </c>
      <c r="C74" s="31"/>
      <c r="D74" s="32" t="s">
        <v>1095</v>
      </c>
      <c r="E74" s="33">
        <v>45616</v>
      </c>
      <c r="F74" s="33">
        <v>45616</v>
      </c>
      <c r="G74" s="34">
        <v>15</v>
      </c>
      <c r="H74" s="34">
        <v>3540</v>
      </c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1">
        <f t="shared" si="5"/>
        <v>0</v>
      </c>
      <c r="AO74" s="31">
        <f t="shared" si="4"/>
        <v>15</v>
      </c>
      <c r="AP74" s="36">
        <f t="shared" si="6"/>
        <v>43365</v>
      </c>
    </row>
    <row r="75" spans="1:42" ht="21.75" customHeight="1" x14ac:dyDescent="0.25">
      <c r="A75" s="46" t="s">
        <v>443</v>
      </c>
      <c r="B75" s="30">
        <v>46.51</v>
      </c>
      <c r="C75" s="31">
        <v>0</v>
      </c>
      <c r="D75" s="32" t="s">
        <v>388</v>
      </c>
      <c r="E75" s="33">
        <v>44757</v>
      </c>
      <c r="F75" s="33">
        <v>44757</v>
      </c>
      <c r="G75" s="34"/>
      <c r="H75" s="34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1">
        <f t="shared" si="5"/>
        <v>0</v>
      </c>
      <c r="AO75" s="31">
        <f t="shared" si="4"/>
        <v>0</v>
      </c>
      <c r="AP75" s="36">
        <f t="shared" si="6"/>
        <v>0</v>
      </c>
    </row>
    <row r="76" spans="1:42" ht="21.75" customHeight="1" x14ac:dyDescent="0.25">
      <c r="A76" s="29" t="s">
        <v>159</v>
      </c>
      <c r="B76" s="30">
        <v>420</v>
      </c>
      <c r="C76" s="31">
        <v>722</v>
      </c>
      <c r="D76" s="32" t="s">
        <v>466</v>
      </c>
      <c r="E76" s="33">
        <v>45611</v>
      </c>
      <c r="F76" s="33">
        <v>45611</v>
      </c>
      <c r="G76" s="37"/>
      <c r="H76" s="34">
        <v>9173</v>
      </c>
      <c r="I76" s="35"/>
      <c r="J76" s="35">
        <v>8</v>
      </c>
      <c r="K76" s="35"/>
      <c r="L76" s="35"/>
      <c r="M76" s="35"/>
      <c r="N76" s="35">
        <v>4</v>
      </c>
      <c r="O76" s="35"/>
      <c r="P76" s="35"/>
      <c r="Q76" s="35">
        <v>3</v>
      </c>
      <c r="R76" s="35"/>
      <c r="S76" s="35"/>
      <c r="T76" s="35">
        <v>3</v>
      </c>
      <c r="U76" s="35"/>
      <c r="V76" s="35"/>
      <c r="W76" s="35"/>
      <c r="X76" s="35">
        <v>7</v>
      </c>
      <c r="Y76" s="35"/>
      <c r="Z76" s="35"/>
      <c r="AA76" s="35">
        <v>3</v>
      </c>
      <c r="AB76" s="35">
        <v>3</v>
      </c>
      <c r="AC76" s="35"/>
      <c r="AD76" s="35"/>
      <c r="AE76" s="35">
        <v>4</v>
      </c>
      <c r="AF76" s="35">
        <v>2</v>
      </c>
      <c r="AG76" s="35"/>
      <c r="AH76" s="35">
        <v>2</v>
      </c>
      <c r="AI76" s="35"/>
      <c r="AJ76" s="35"/>
      <c r="AK76" s="35"/>
      <c r="AL76" s="35"/>
      <c r="AM76" s="35"/>
      <c r="AN76" s="31">
        <f t="shared" si="5"/>
        <v>39</v>
      </c>
      <c r="AO76" s="31">
        <f t="shared" si="4"/>
        <v>683</v>
      </c>
      <c r="AP76" s="36">
        <f t="shared" si="6"/>
        <v>286860</v>
      </c>
    </row>
    <row r="77" spans="1:42" ht="21.75" customHeight="1" x14ac:dyDescent="0.25">
      <c r="A77" s="29" t="s">
        <v>1022</v>
      </c>
      <c r="B77" s="30">
        <v>12</v>
      </c>
      <c r="C77" s="31">
        <v>0</v>
      </c>
      <c r="D77" s="32" t="s">
        <v>388</v>
      </c>
      <c r="E77" s="33">
        <v>45093</v>
      </c>
      <c r="F77" s="33">
        <v>45093</v>
      </c>
      <c r="G77" s="34"/>
      <c r="H77" s="34">
        <v>1961</v>
      </c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1">
        <f t="shared" si="5"/>
        <v>0</v>
      </c>
      <c r="AO77" s="31">
        <f t="shared" si="4"/>
        <v>0</v>
      </c>
      <c r="AP77" s="36">
        <f t="shared" si="6"/>
        <v>0</v>
      </c>
    </row>
    <row r="78" spans="1:42" ht="21.75" customHeight="1" x14ac:dyDescent="0.25">
      <c r="A78" s="29" t="s">
        <v>156</v>
      </c>
      <c r="B78" s="30">
        <v>55</v>
      </c>
      <c r="C78" s="31">
        <v>600</v>
      </c>
      <c r="D78" s="32" t="s">
        <v>929</v>
      </c>
      <c r="E78" s="33" t="s">
        <v>1018</v>
      </c>
      <c r="F78" s="33" t="s">
        <v>1018</v>
      </c>
      <c r="G78" s="34"/>
      <c r="H78" s="34">
        <v>1885</v>
      </c>
      <c r="I78" s="35"/>
      <c r="J78" s="35">
        <v>60</v>
      </c>
      <c r="K78" s="35"/>
      <c r="L78" s="35"/>
      <c r="M78" s="35"/>
      <c r="N78" s="35"/>
      <c r="O78" s="35"/>
      <c r="P78" s="35"/>
      <c r="Q78" s="35">
        <v>40</v>
      </c>
      <c r="R78" s="35"/>
      <c r="S78" s="35"/>
      <c r="T78" s="35">
        <v>60</v>
      </c>
      <c r="U78" s="35"/>
      <c r="V78" s="35"/>
      <c r="W78" s="35"/>
      <c r="X78" s="35">
        <v>60</v>
      </c>
      <c r="Y78" s="35"/>
      <c r="Z78" s="35"/>
      <c r="AA78" s="35">
        <v>40</v>
      </c>
      <c r="AB78" s="35"/>
      <c r="AC78" s="35"/>
      <c r="AD78" s="35"/>
      <c r="AE78" s="35">
        <v>40</v>
      </c>
      <c r="AF78" s="35"/>
      <c r="AG78" s="35"/>
      <c r="AH78" s="35">
        <v>60</v>
      </c>
      <c r="AI78" s="35"/>
      <c r="AJ78" s="35"/>
      <c r="AK78" s="35"/>
      <c r="AL78" s="35">
        <v>60</v>
      </c>
      <c r="AM78" s="35"/>
      <c r="AN78" s="31">
        <f t="shared" si="5"/>
        <v>420</v>
      </c>
      <c r="AO78" s="31">
        <f t="shared" si="4"/>
        <v>180</v>
      </c>
      <c r="AP78" s="36">
        <f t="shared" si="6"/>
        <v>9900</v>
      </c>
    </row>
    <row r="79" spans="1:42" ht="21.75" customHeight="1" x14ac:dyDescent="0.25">
      <c r="A79" s="39" t="s">
        <v>155</v>
      </c>
      <c r="B79" s="30">
        <v>750</v>
      </c>
      <c r="C79" s="31">
        <v>0</v>
      </c>
      <c r="D79" s="32" t="s">
        <v>815</v>
      </c>
      <c r="E79" s="33" t="s">
        <v>816</v>
      </c>
      <c r="F79" s="33" t="s">
        <v>816</v>
      </c>
      <c r="G79" s="34"/>
      <c r="H79" s="34">
        <v>3310</v>
      </c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1">
        <f t="shared" si="5"/>
        <v>0</v>
      </c>
      <c r="AO79" s="31">
        <f t="shared" si="4"/>
        <v>0</v>
      </c>
      <c r="AP79" s="36">
        <f t="shared" si="6"/>
        <v>0</v>
      </c>
    </row>
    <row r="80" spans="1:42" ht="21.75" customHeight="1" x14ac:dyDescent="0.25">
      <c r="A80" s="29" t="s">
        <v>398</v>
      </c>
      <c r="B80" s="30">
        <v>415.04</v>
      </c>
      <c r="C80" s="31">
        <v>1335</v>
      </c>
      <c r="D80" s="32" t="s">
        <v>879</v>
      </c>
      <c r="E80" s="33" t="s">
        <v>1045</v>
      </c>
      <c r="F80" s="33" t="s">
        <v>1045</v>
      </c>
      <c r="G80" s="34"/>
      <c r="H80" s="34">
        <v>1028</v>
      </c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>
        <v>20</v>
      </c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1">
        <f t="shared" si="5"/>
        <v>20</v>
      </c>
      <c r="AO80" s="31">
        <f t="shared" si="4"/>
        <v>1315</v>
      </c>
      <c r="AP80" s="36">
        <f t="shared" si="6"/>
        <v>545777.6</v>
      </c>
    </row>
    <row r="81" spans="1:42" ht="21.75" customHeight="1" x14ac:dyDescent="0.25">
      <c r="A81" s="29" t="s">
        <v>852</v>
      </c>
      <c r="B81" s="30">
        <v>415.04</v>
      </c>
      <c r="C81" s="31">
        <v>0</v>
      </c>
      <c r="D81" s="32" t="s">
        <v>853</v>
      </c>
      <c r="E81" s="33">
        <v>45456</v>
      </c>
      <c r="F81" s="33">
        <v>45456</v>
      </c>
      <c r="G81" s="34"/>
      <c r="H81" s="34">
        <v>1029</v>
      </c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1">
        <f t="shared" si="5"/>
        <v>0</v>
      </c>
      <c r="AO81" s="31">
        <f t="shared" si="4"/>
        <v>0</v>
      </c>
      <c r="AP81" s="36">
        <f t="shared" si="6"/>
        <v>0</v>
      </c>
    </row>
    <row r="82" spans="1:42" ht="21.75" customHeight="1" x14ac:dyDescent="0.25">
      <c r="A82" s="39" t="s">
        <v>426</v>
      </c>
      <c r="B82" s="30">
        <v>160</v>
      </c>
      <c r="C82" s="31">
        <v>0</v>
      </c>
      <c r="D82" s="32"/>
      <c r="E82" s="33"/>
      <c r="F82" s="33"/>
      <c r="G82" s="34"/>
      <c r="H82" s="34">
        <v>1093</v>
      </c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1">
        <f t="shared" si="5"/>
        <v>0</v>
      </c>
      <c r="AO82" s="31">
        <f t="shared" si="4"/>
        <v>0</v>
      </c>
      <c r="AP82" s="36">
        <f t="shared" si="6"/>
        <v>0</v>
      </c>
    </row>
    <row r="83" spans="1:42" ht="21.75" customHeight="1" x14ac:dyDescent="0.25">
      <c r="A83" s="29" t="s">
        <v>320</v>
      </c>
      <c r="B83" s="30">
        <v>30</v>
      </c>
      <c r="C83" s="31">
        <v>430</v>
      </c>
      <c r="D83" s="32" t="s">
        <v>891</v>
      </c>
      <c r="E83" s="33">
        <v>45610</v>
      </c>
      <c r="F83" s="33">
        <v>45610</v>
      </c>
      <c r="G83" s="34"/>
      <c r="H83" s="34">
        <v>2303</v>
      </c>
      <c r="I83" s="35"/>
      <c r="J83" s="35"/>
      <c r="K83" s="35"/>
      <c r="L83" s="35"/>
      <c r="M83" s="35"/>
      <c r="N83" s="35"/>
      <c r="O83" s="35"/>
      <c r="P83" s="35"/>
      <c r="Q83" s="35"/>
      <c r="R83" s="35">
        <v>10</v>
      </c>
      <c r="S83" s="35"/>
      <c r="T83" s="35">
        <v>20</v>
      </c>
      <c r="U83" s="35">
        <v>10</v>
      </c>
      <c r="V83" s="35"/>
      <c r="W83" s="35"/>
      <c r="X83" s="35"/>
      <c r="Y83" s="35">
        <v>20</v>
      </c>
      <c r="Z83" s="35"/>
      <c r="AA83" s="35">
        <v>25</v>
      </c>
      <c r="AB83" s="35"/>
      <c r="AC83" s="35"/>
      <c r="AD83" s="35"/>
      <c r="AE83" s="35">
        <v>10</v>
      </c>
      <c r="AF83" s="35"/>
      <c r="AG83" s="35"/>
      <c r="AH83" s="35"/>
      <c r="AI83" s="35"/>
      <c r="AJ83" s="35"/>
      <c r="AK83" s="35"/>
      <c r="AL83" s="35">
        <v>10</v>
      </c>
      <c r="AM83" s="35">
        <v>30</v>
      </c>
      <c r="AN83" s="31">
        <f t="shared" si="5"/>
        <v>135</v>
      </c>
      <c r="AO83" s="31">
        <f t="shared" si="4"/>
        <v>295</v>
      </c>
      <c r="AP83" s="36">
        <f t="shared" si="6"/>
        <v>8850</v>
      </c>
    </row>
    <row r="84" spans="1:42" ht="21.75" customHeight="1" x14ac:dyDescent="0.25">
      <c r="A84" s="29" t="s">
        <v>319</v>
      </c>
      <c r="B84" s="30">
        <v>7.9</v>
      </c>
      <c r="C84" s="31">
        <v>425</v>
      </c>
      <c r="D84" s="32" t="s">
        <v>891</v>
      </c>
      <c r="E84" s="33">
        <v>45440</v>
      </c>
      <c r="F84" s="33">
        <v>45440</v>
      </c>
      <c r="G84" s="34"/>
      <c r="H84" s="34">
        <v>9490</v>
      </c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>
        <v>10</v>
      </c>
      <c r="AF84" s="35"/>
      <c r="AG84" s="35"/>
      <c r="AH84" s="35"/>
      <c r="AI84" s="35"/>
      <c r="AJ84" s="35"/>
      <c r="AK84" s="35"/>
      <c r="AL84" s="35">
        <v>10</v>
      </c>
      <c r="AM84" s="35"/>
      <c r="AN84" s="31">
        <f t="shared" si="5"/>
        <v>20</v>
      </c>
      <c r="AO84" s="31">
        <f t="shared" si="4"/>
        <v>405</v>
      </c>
      <c r="AP84" s="36">
        <f t="shared" si="6"/>
        <v>3199.5</v>
      </c>
    </row>
    <row r="85" spans="1:42" ht="21.75" customHeight="1" x14ac:dyDescent="0.25">
      <c r="A85" s="29" t="s">
        <v>318</v>
      </c>
      <c r="B85" s="30">
        <v>30</v>
      </c>
      <c r="C85" s="31">
        <v>465</v>
      </c>
      <c r="D85" s="32" t="s">
        <v>388</v>
      </c>
      <c r="E85" s="33">
        <v>45610</v>
      </c>
      <c r="F85" s="33">
        <v>45610</v>
      </c>
      <c r="G85" s="34"/>
      <c r="H85" s="34">
        <v>2302</v>
      </c>
      <c r="I85" s="35"/>
      <c r="J85" s="35"/>
      <c r="K85" s="35"/>
      <c r="L85" s="35"/>
      <c r="M85" s="35"/>
      <c r="N85" s="35"/>
      <c r="O85" s="35"/>
      <c r="P85" s="35"/>
      <c r="Q85" s="35"/>
      <c r="R85" s="35">
        <v>10</v>
      </c>
      <c r="S85" s="35"/>
      <c r="T85" s="35"/>
      <c r="U85" s="35">
        <v>10</v>
      </c>
      <c r="V85" s="35"/>
      <c r="W85" s="35"/>
      <c r="X85" s="35"/>
      <c r="Y85" s="35"/>
      <c r="Z85" s="35"/>
      <c r="AA85" s="35"/>
      <c r="AB85" s="35"/>
      <c r="AC85" s="35"/>
      <c r="AD85" s="35"/>
      <c r="AE85" s="35">
        <v>10</v>
      </c>
      <c r="AF85" s="35"/>
      <c r="AG85" s="35"/>
      <c r="AH85" s="35"/>
      <c r="AI85" s="35"/>
      <c r="AJ85" s="35"/>
      <c r="AK85" s="35"/>
      <c r="AL85" s="35">
        <v>10</v>
      </c>
      <c r="AM85" s="35">
        <v>30</v>
      </c>
      <c r="AN85" s="31">
        <f t="shared" si="5"/>
        <v>70</v>
      </c>
      <c r="AO85" s="31">
        <f t="shared" si="4"/>
        <v>395</v>
      </c>
      <c r="AP85" s="36">
        <f t="shared" si="6"/>
        <v>11850</v>
      </c>
    </row>
    <row r="86" spans="1:42" ht="21.75" customHeight="1" x14ac:dyDescent="0.25">
      <c r="A86" s="29" t="s">
        <v>317</v>
      </c>
      <c r="B86" s="30">
        <v>9.41</v>
      </c>
      <c r="C86" s="31">
        <v>356</v>
      </c>
      <c r="D86" s="32" t="s">
        <v>388</v>
      </c>
      <c r="E86" s="33">
        <v>44887</v>
      </c>
      <c r="F86" s="33">
        <v>44887</v>
      </c>
      <c r="G86" s="34"/>
      <c r="H86" s="34">
        <v>9957</v>
      </c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1">
        <f t="shared" si="5"/>
        <v>0</v>
      </c>
      <c r="AO86" s="31">
        <f t="shared" si="4"/>
        <v>356</v>
      </c>
      <c r="AP86" s="36">
        <f t="shared" si="6"/>
        <v>3349.96</v>
      </c>
    </row>
    <row r="87" spans="1:42" ht="21.75" customHeight="1" x14ac:dyDescent="0.25">
      <c r="A87" s="29" t="s">
        <v>316</v>
      </c>
      <c r="B87" s="30">
        <v>8.11</v>
      </c>
      <c r="C87" s="31">
        <v>190</v>
      </c>
      <c r="D87" s="32" t="s">
        <v>513</v>
      </c>
      <c r="E87" s="33">
        <v>45611</v>
      </c>
      <c r="F87" s="33">
        <v>45611</v>
      </c>
      <c r="G87" s="34"/>
      <c r="H87" s="34">
        <v>2308</v>
      </c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1">
        <f t="shared" si="5"/>
        <v>0</v>
      </c>
      <c r="AO87" s="31">
        <f t="shared" si="4"/>
        <v>190</v>
      </c>
      <c r="AP87" s="36">
        <f t="shared" si="6"/>
        <v>1540.8999999999999</v>
      </c>
    </row>
    <row r="88" spans="1:42" ht="21.75" customHeight="1" x14ac:dyDescent="0.25">
      <c r="A88" s="29" t="s">
        <v>315</v>
      </c>
      <c r="B88" s="30">
        <v>7.6</v>
      </c>
      <c r="C88" s="31">
        <v>981</v>
      </c>
      <c r="D88" s="32" t="s">
        <v>513</v>
      </c>
      <c r="E88" s="33">
        <v>45000</v>
      </c>
      <c r="F88" s="33">
        <v>45000</v>
      </c>
      <c r="G88" s="34"/>
      <c r="H88" s="34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1">
        <f t="shared" si="5"/>
        <v>0</v>
      </c>
      <c r="AO88" s="31">
        <f t="shared" si="4"/>
        <v>981</v>
      </c>
      <c r="AP88" s="36">
        <f t="shared" si="6"/>
        <v>7455.5999999999995</v>
      </c>
    </row>
    <row r="89" spans="1:42" ht="21.75" customHeight="1" x14ac:dyDescent="0.25">
      <c r="A89" s="29" t="s">
        <v>314</v>
      </c>
      <c r="B89" s="30">
        <v>7.6</v>
      </c>
      <c r="C89" s="31">
        <v>329</v>
      </c>
      <c r="D89" s="32" t="s">
        <v>388</v>
      </c>
      <c r="E89" s="33">
        <v>45093</v>
      </c>
      <c r="F89" s="33">
        <v>45093</v>
      </c>
      <c r="G89" s="34"/>
      <c r="H89" s="34">
        <v>2306</v>
      </c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1">
        <f t="shared" si="5"/>
        <v>0</v>
      </c>
      <c r="AO89" s="31">
        <f t="shared" si="4"/>
        <v>329</v>
      </c>
      <c r="AP89" s="36">
        <f t="shared" si="6"/>
        <v>2500.4</v>
      </c>
    </row>
    <row r="90" spans="1:42" ht="21.75" customHeight="1" x14ac:dyDescent="0.25">
      <c r="A90" s="29" t="s">
        <v>313</v>
      </c>
      <c r="B90" s="30">
        <v>10.19</v>
      </c>
      <c r="C90" s="31">
        <v>960</v>
      </c>
      <c r="D90" s="32" t="s">
        <v>513</v>
      </c>
      <c r="E90" s="33">
        <v>44887</v>
      </c>
      <c r="F90" s="33">
        <v>44887</v>
      </c>
      <c r="G90" s="34"/>
      <c r="H90" s="34">
        <v>2305</v>
      </c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1">
        <f t="shared" si="5"/>
        <v>0</v>
      </c>
      <c r="AO90" s="31">
        <f t="shared" si="4"/>
        <v>960</v>
      </c>
      <c r="AP90" s="36">
        <f t="shared" si="6"/>
        <v>9782.4</v>
      </c>
    </row>
    <row r="91" spans="1:42" s="4" customFormat="1" ht="21.75" customHeight="1" x14ac:dyDescent="0.3">
      <c r="A91" s="29" t="s">
        <v>384</v>
      </c>
      <c r="B91" s="30">
        <v>591</v>
      </c>
      <c r="C91" s="31">
        <v>48</v>
      </c>
      <c r="D91" s="32" t="s">
        <v>388</v>
      </c>
      <c r="E91" s="33">
        <v>45211</v>
      </c>
      <c r="F91" s="33">
        <v>45211</v>
      </c>
      <c r="G91" s="34"/>
      <c r="H91" s="34">
        <v>9613</v>
      </c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1">
        <f t="shared" si="5"/>
        <v>0</v>
      </c>
      <c r="AO91" s="31">
        <f t="shared" si="4"/>
        <v>48</v>
      </c>
      <c r="AP91" s="36">
        <f t="shared" si="6"/>
        <v>28368</v>
      </c>
    </row>
    <row r="92" spans="1:42" s="4" customFormat="1" ht="21.75" customHeight="1" x14ac:dyDescent="0.3">
      <c r="A92" s="29" t="s">
        <v>312</v>
      </c>
      <c r="B92" s="30"/>
      <c r="C92" s="31">
        <v>0</v>
      </c>
      <c r="D92" s="32"/>
      <c r="E92" s="33"/>
      <c r="F92" s="33"/>
      <c r="G92" s="34"/>
      <c r="H92" s="34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1">
        <f t="shared" si="5"/>
        <v>0</v>
      </c>
      <c r="AO92" s="31">
        <f t="shared" si="4"/>
        <v>0</v>
      </c>
      <c r="AP92" s="36">
        <f t="shared" si="6"/>
        <v>0</v>
      </c>
    </row>
    <row r="93" spans="1:42" s="4" customFormat="1" ht="18.75" customHeight="1" x14ac:dyDescent="0.3">
      <c r="A93" s="29" t="s">
        <v>311</v>
      </c>
      <c r="B93" s="30">
        <v>809.64</v>
      </c>
      <c r="C93" s="31">
        <v>42</v>
      </c>
      <c r="D93" s="32" t="s">
        <v>847</v>
      </c>
      <c r="E93" s="33">
        <v>45456</v>
      </c>
      <c r="F93" s="33">
        <v>45456</v>
      </c>
      <c r="G93" s="34"/>
      <c r="H93" s="34">
        <v>9615</v>
      </c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1">
        <f t="shared" si="5"/>
        <v>0</v>
      </c>
      <c r="AO93" s="31">
        <f t="shared" si="4"/>
        <v>42</v>
      </c>
      <c r="AP93" s="36">
        <f t="shared" si="6"/>
        <v>34004.879999999997</v>
      </c>
    </row>
    <row r="94" spans="1:42" ht="21.75" customHeight="1" x14ac:dyDescent="0.25">
      <c r="A94" s="29" t="s">
        <v>310</v>
      </c>
      <c r="B94" s="30">
        <v>674.7</v>
      </c>
      <c r="C94" s="31">
        <v>43</v>
      </c>
      <c r="D94" s="32" t="s">
        <v>838</v>
      </c>
      <c r="E94" s="33" t="s">
        <v>905</v>
      </c>
      <c r="F94" s="33" t="s">
        <v>905</v>
      </c>
      <c r="G94" s="37"/>
      <c r="H94" s="34">
        <v>9614</v>
      </c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1">
        <f t="shared" si="5"/>
        <v>0</v>
      </c>
      <c r="AO94" s="31">
        <f t="shared" si="4"/>
        <v>43</v>
      </c>
      <c r="AP94" s="36">
        <f t="shared" si="6"/>
        <v>29012.100000000002</v>
      </c>
    </row>
    <row r="95" spans="1:42" ht="20.25" customHeight="1" x14ac:dyDescent="0.25">
      <c r="A95" s="29" t="s">
        <v>298</v>
      </c>
      <c r="B95" s="30"/>
      <c r="C95" s="31">
        <v>0</v>
      </c>
      <c r="D95" s="32"/>
      <c r="E95" s="33"/>
      <c r="F95" s="33"/>
      <c r="G95" s="34"/>
      <c r="H95" s="34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1">
        <f t="shared" si="5"/>
        <v>0</v>
      </c>
      <c r="AO95" s="31">
        <f t="shared" si="4"/>
        <v>0</v>
      </c>
      <c r="AP95" s="36">
        <f t="shared" si="6"/>
        <v>0</v>
      </c>
    </row>
    <row r="96" spans="1:42" ht="21.75" customHeight="1" x14ac:dyDescent="0.25">
      <c r="A96" s="46" t="s">
        <v>299</v>
      </c>
      <c r="B96" s="30"/>
      <c r="C96" s="31">
        <v>0</v>
      </c>
      <c r="D96" s="32"/>
      <c r="E96" s="33"/>
      <c r="F96" s="33"/>
      <c r="G96" s="34"/>
      <c r="H96" s="34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1">
        <f t="shared" si="5"/>
        <v>0</v>
      </c>
      <c r="AO96" s="31">
        <f t="shared" si="4"/>
        <v>0</v>
      </c>
      <c r="AP96" s="36">
        <f t="shared" si="6"/>
        <v>0</v>
      </c>
    </row>
    <row r="97" spans="1:42" s="4" customFormat="1" ht="21.75" customHeight="1" x14ac:dyDescent="0.3">
      <c r="A97" s="45" t="s">
        <v>300</v>
      </c>
      <c r="B97" s="30">
        <v>36.22</v>
      </c>
      <c r="C97" s="31">
        <v>110</v>
      </c>
      <c r="D97" s="32" t="s">
        <v>388</v>
      </c>
      <c r="E97" s="33">
        <v>45124</v>
      </c>
      <c r="F97" s="33">
        <v>45124</v>
      </c>
      <c r="G97" s="34"/>
      <c r="H97" s="34">
        <v>9964</v>
      </c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1">
        <f t="shared" si="5"/>
        <v>0</v>
      </c>
      <c r="AO97" s="31">
        <f t="shared" si="4"/>
        <v>110</v>
      </c>
      <c r="AP97" s="36">
        <f t="shared" si="6"/>
        <v>3984.2</v>
      </c>
    </row>
    <row r="98" spans="1:42" ht="21.75" customHeight="1" x14ac:dyDescent="0.25">
      <c r="A98" s="29" t="s">
        <v>301</v>
      </c>
      <c r="B98" s="30">
        <v>36.22</v>
      </c>
      <c r="C98" s="31">
        <v>100</v>
      </c>
      <c r="D98" s="32" t="s">
        <v>388</v>
      </c>
      <c r="E98" s="33">
        <v>45611</v>
      </c>
      <c r="F98" s="33">
        <v>45611</v>
      </c>
      <c r="G98" s="34"/>
      <c r="H98" s="34">
        <v>9963</v>
      </c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1">
        <f t="shared" si="5"/>
        <v>0</v>
      </c>
      <c r="AO98" s="31">
        <f t="shared" si="4"/>
        <v>100</v>
      </c>
      <c r="AP98" s="36">
        <f t="shared" si="6"/>
        <v>3622</v>
      </c>
    </row>
    <row r="99" spans="1:42" ht="21.75" customHeight="1" x14ac:dyDescent="0.25">
      <c r="A99" s="29" t="s">
        <v>302</v>
      </c>
      <c r="B99" s="30">
        <v>34.799999999999997</v>
      </c>
      <c r="C99" s="31">
        <v>610</v>
      </c>
      <c r="D99" s="32" t="s">
        <v>513</v>
      </c>
      <c r="E99" s="33">
        <v>45611</v>
      </c>
      <c r="F99" s="33">
        <v>45611</v>
      </c>
      <c r="G99" s="34"/>
      <c r="H99" s="34">
        <v>2330</v>
      </c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1">
        <f t="shared" si="5"/>
        <v>0</v>
      </c>
      <c r="AO99" s="31">
        <f t="shared" si="4"/>
        <v>610</v>
      </c>
      <c r="AP99" s="36">
        <f t="shared" si="6"/>
        <v>21228</v>
      </c>
    </row>
    <row r="100" spans="1:42" ht="21.75" customHeight="1" x14ac:dyDescent="0.25">
      <c r="A100" s="29" t="s">
        <v>303</v>
      </c>
      <c r="B100" s="30">
        <v>33.6</v>
      </c>
      <c r="C100" s="31">
        <v>0</v>
      </c>
      <c r="D100" s="32" t="s">
        <v>532</v>
      </c>
      <c r="E100" s="33">
        <v>45309</v>
      </c>
      <c r="F100" s="33">
        <v>45309</v>
      </c>
      <c r="G100" s="34"/>
      <c r="H100" s="34">
        <v>9962</v>
      </c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1">
        <f t="shared" si="5"/>
        <v>0</v>
      </c>
      <c r="AO100" s="31">
        <f t="shared" si="4"/>
        <v>0</v>
      </c>
      <c r="AP100" s="36">
        <f t="shared" si="6"/>
        <v>0</v>
      </c>
    </row>
    <row r="101" spans="1:42" ht="21.75" customHeight="1" x14ac:dyDescent="0.25">
      <c r="A101" s="29" t="s">
        <v>304</v>
      </c>
      <c r="B101" s="30">
        <v>31.48</v>
      </c>
      <c r="C101" s="31">
        <v>70</v>
      </c>
      <c r="D101" s="32" t="s">
        <v>533</v>
      </c>
      <c r="E101" s="33">
        <v>45309</v>
      </c>
      <c r="F101" s="33">
        <v>45309</v>
      </c>
      <c r="G101" s="34"/>
      <c r="H101" s="34">
        <v>9961</v>
      </c>
      <c r="I101" s="35"/>
      <c r="J101" s="35"/>
      <c r="K101" s="35"/>
      <c r="L101" s="35"/>
      <c r="M101" s="35"/>
      <c r="N101" s="35"/>
      <c r="O101" s="35"/>
      <c r="P101" s="35"/>
      <c r="Q101" s="35">
        <v>10</v>
      </c>
      <c r="R101" s="35"/>
      <c r="S101" s="35"/>
      <c r="T101" s="35">
        <v>10</v>
      </c>
      <c r="U101" s="35"/>
      <c r="V101" s="35"/>
      <c r="W101" s="35"/>
      <c r="X101" s="35">
        <v>10</v>
      </c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1">
        <f t="shared" si="5"/>
        <v>30</v>
      </c>
      <c r="AO101" s="31">
        <f t="shared" si="4"/>
        <v>40</v>
      </c>
      <c r="AP101" s="36">
        <f t="shared" si="6"/>
        <v>1259.2</v>
      </c>
    </row>
    <row r="102" spans="1:42" ht="21.75" customHeight="1" x14ac:dyDescent="0.25">
      <c r="A102" s="29" t="s">
        <v>305</v>
      </c>
      <c r="B102" s="30">
        <v>59.9</v>
      </c>
      <c r="C102" s="31">
        <v>1074</v>
      </c>
      <c r="D102" s="32" t="s">
        <v>513</v>
      </c>
      <c r="E102" s="33">
        <v>45611</v>
      </c>
      <c r="F102" s="33">
        <v>45611</v>
      </c>
      <c r="G102" s="34"/>
      <c r="H102" s="34">
        <v>9960</v>
      </c>
      <c r="I102" s="35"/>
      <c r="J102" s="35"/>
      <c r="K102" s="35"/>
      <c r="L102" s="35"/>
      <c r="M102" s="35"/>
      <c r="N102" s="35">
        <v>10</v>
      </c>
      <c r="O102" s="35"/>
      <c r="P102" s="35"/>
      <c r="Q102" s="35"/>
      <c r="R102" s="35"/>
      <c r="S102" s="35"/>
      <c r="T102" s="35"/>
      <c r="U102" s="35"/>
      <c r="V102" s="35"/>
      <c r="W102" s="35"/>
      <c r="X102" s="35">
        <v>10</v>
      </c>
      <c r="Y102" s="35">
        <v>10</v>
      </c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1">
        <f t="shared" si="5"/>
        <v>30</v>
      </c>
      <c r="AO102" s="31">
        <f t="shared" si="4"/>
        <v>1044</v>
      </c>
      <c r="AP102" s="36">
        <f t="shared" si="6"/>
        <v>62535.6</v>
      </c>
    </row>
    <row r="103" spans="1:42" s="4" customFormat="1" ht="22.5" customHeight="1" x14ac:dyDescent="0.3">
      <c r="A103" s="29" t="s">
        <v>306</v>
      </c>
      <c r="B103" s="30">
        <v>28.73</v>
      </c>
      <c r="C103" s="31">
        <v>181</v>
      </c>
      <c r="D103" s="32" t="s">
        <v>513</v>
      </c>
      <c r="E103" s="33">
        <v>45579</v>
      </c>
      <c r="F103" s="33">
        <v>45579</v>
      </c>
      <c r="G103" s="37"/>
      <c r="H103" s="34">
        <v>9355</v>
      </c>
      <c r="I103" s="35"/>
      <c r="J103" s="35"/>
      <c r="K103" s="35"/>
      <c r="L103" s="35"/>
      <c r="M103" s="35">
        <v>10</v>
      </c>
      <c r="N103" s="35">
        <v>10</v>
      </c>
      <c r="O103" s="35"/>
      <c r="P103" s="35"/>
      <c r="Q103" s="35"/>
      <c r="R103" s="35"/>
      <c r="S103" s="35"/>
      <c r="T103" s="35">
        <v>10</v>
      </c>
      <c r="U103" s="35">
        <v>10</v>
      </c>
      <c r="V103" s="35"/>
      <c r="W103" s="35"/>
      <c r="X103" s="35"/>
      <c r="Y103" s="35"/>
      <c r="Z103" s="35"/>
      <c r="AA103" s="35"/>
      <c r="AB103" s="35">
        <v>10</v>
      </c>
      <c r="AC103" s="35"/>
      <c r="AD103" s="35"/>
      <c r="AE103" s="35"/>
      <c r="AF103" s="35">
        <v>20</v>
      </c>
      <c r="AG103" s="35"/>
      <c r="AH103" s="35"/>
      <c r="AI103" s="35"/>
      <c r="AJ103" s="35"/>
      <c r="AK103" s="35"/>
      <c r="AL103" s="35"/>
      <c r="AM103" s="35">
        <v>10</v>
      </c>
      <c r="AN103" s="31">
        <f t="shared" si="5"/>
        <v>80</v>
      </c>
      <c r="AO103" s="31">
        <f t="shared" si="4"/>
        <v>101</v>
      </c>
      <c r="AP103" s="36">
        <f t="shared" si="6"/>
        <v>2901.73</v>
      </c>
    </row>
    <row r="104" spans="1:42" ht="21.75" customHeight="1" x14ac:dyDescent="0.25">
      <c r="A104" s="29" t="s">
        <v>397</v>
      </c>
      <c r="B104" s="30">
        <v>27.6</v>
      </c>
      <c r="C104" s="31">
        <v>2820</v>
      </c>
      <c r="D104" s="32" t="s">
        <v>513</v>
      </c>
      <c r="E104" s="33">
        <v>45611</v>
      </c>
      <c r="F104" s="33">
        <v>45611</v>
      </c>
      <c r="G104" s="34"/>
      <c r="H104" s="34">
        <v>2334</v>
      </c>
      <c r="I104" s="35"/>
      <c r="J104" s="35">
        <v>20</v>
      </c>
      <c r="K104" s="35">
        <v>20</v>
      </c>
      <c r="L104" s="35"/>
      <c r="M104" s="35">
        <v>10</v>
      </c>
      <c r="N104" s="35">
        <v>10</v>
      </c>
      <c r="O104" s="35"/>
      <c r="P104" s="35"/>
      <c r="Q104" s="35">
        <v>30</v>
      </c>
      <c r="R104" s="35">
        <v>10</v>
      </c>
      <c r="S104" s="35"/>
      <c r="T104" s="35">
        <v>30</v>
      </c>
      <c r="U104" s="35">
        <v>10</v>
      </c>
      <c r="V104" s="35"/>
      <c r="W104" s="35"/>
      <c r="X104" s="35">
        <v>20</v>
      </c>
      <c r="Y104" s="35">
        <v>10</v>
      </c>
      <c r="Z104" s="35"/>
      <c r="AA104" s="35">
        <v>40</v>
      </c>
      <c r="AB104" s="35">
        <v>30</v>
      </c>
      <c r="AC104" s="35"/>
      <c r="AD104" s="35"/>
      <c r="AE104" s="35"/>
      <c r="AF104" s="35">
        <v>40</v>
      </c>
      <c r="AG104" s="35"/>
      <c r="AH104" s="35">
        <v>40</v>
      </c>
      <c r="AI104" s="35">
        <v>10</v>
      </c>
      <c r="AJ104" s="35"/>
      <c r="AK104" s="35"/>
      <c r="AL104" s="35">
        <v>10</v>
      </c>
      <c r="AM104" s="35">
        <v>50</v>
      </c>
      <c r="AN104" s="31">
        <f t="shared" si="5"/>
        <v>390</v>
      </c>
      <c r="AO104" s="31">
        <f t="shared" si="4"/>
        <v>2430</v>
      </c>
      <c r="AP104" s="36">
        <f t="shared" si="6"/>
        <v>67068</v>
      </c>
    </row>
    <row r="105" spans="1:42" ht="21.75" customHeight="1" x14ac:dyDescent="0.25">
      <c r="A105" s="29" t="s">
        <v>307</v>
      </c>
      <c r="B105" s="30">
        <v>28.8</v>
      </c>
      <c r="C105" s="31">
        <v>1120</v>
      </c>
      <c r="D105" s="32" t="s">
        <v>703</v>
      </c>
      <c r="E105" s="33">
        <v>45579</v>
      </c>
      <c r="F105" s="33">
        <v>45579</v>
      </c>
      <c r="G105" s="34"/>
      <c r="H105" s="34">
        <v>2333</v>
      </c>
      <c r="I105" s="35"/>
      <c r="J105" s="35"/>
      <c r="K105" s="35"/>
      <c r="L105" s="35"/>
      <c r="M105" s="35">
        <v>10</v>
      </c>
      <c r="N105" s="35"/>
      <c r="O105" s="35"/>
      <c r="P105" s="35"/>
      <c r="Q105" s="35"/>
      <c r="R105" s="35"/>
      <c r="S105" s="35"/>
      <c r="T105" s="35">
        <v>10</v>
      </c>
      <c r="U105" s="35"/>
      <c r="V105" s="35"/>
      <c r="W105" s="35"/>
      <c r="X105" s="35"/>
      <c r="Y105" s="35">
        <v>10</v>
      </c>
      <c r="Z105" s="35"/>
      <c r="AA105" s="35">
        <v>20</v>
      </c>
      <c r="AB105" s="35">
        <v>30</v>
      </c>
      <c r="AC105" s="35"/>
      <c r="AD105" s="35"/>
      <c r="AE105" s="35"/>
      <c r="AF105" s="35">
        <v>10</v>
      </c>
      <c r="AG105" s="35"/>
      <c r="AH105" s="35"/>
      <c r="AI105" s="35">
        <v>10</v>
      </c>
      <c r="AJ105" s="35"/>
      <c r="AK105" s="35"/>
      <c r="AL105" s="35"/>
      <c r="AM105" s="35">
        <v>10</v>
      </c>
      <c r="AN105" s="31">
        <f t="shared" si="5"/>
        <v>110</v>
      </c>
      <c r="AO105" s="31">
        <f t="shared" si="4"/>
        <v>1010</v>
      </c>
      <c r="AP105" s="36">
        <f t="shared" si="6"/>
        <v>29088</v>
      </c>
    </row>
    <row r="106" spans="1:42" ht="21.75" customHeight="1" x14ac:dyDescent="0.25">
      <c r="A106" s="29" t="s">
        <v>308</v>
      </c>
      <c r="B106" s="30">
        <v>28.8</v>
      </c>
      <c r="C106" s="31">
        <v>823</v>
      </c>
      <c r="D106" s="32" t="s">
        <v>513</v>
      </c>
      <c r="E106" s="33">
        <v>45426</v>
      </c>
      <c r="F106" s="33">
        <v>45426</v>
      </c>
      <c r="G106" s="34"/>
      <c r="H106" s="34">
        <v>2332</v>
      </c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1">
        <f t="shared" si="5"/>
        <v>0</v>
      </c>
      <c r="AO106" s="31">
        <f t="shared" si="4"/>
        <v>823</v>
      </c>
      <c r="AP106" s="36">
        <f t="shared" si="6"/>
        <v>23702.400000000001</v>
      </c>
    </row>
    <row r="107" spans="1:42" ht="21.75" customHeight="1" x14ac:dyDescent="0.25">
      <c r="A107" s="29" t="s">
        <v>309</v>
      </c>
      <c r="B107" s="30">
        <v>59.9</v>
      </c>
      <c r="C107" s="31">
        <v>110</v>
      </c>
      <c r="D107" s="32" t="s">
        <v>388</v>
      </c>
      <c r="E107" s="33">
        <v>45611</v>
      </c>
      <c r="F107" s="33">
        <v>45611</v>
      </c>
      <c r="G107" s="34"/>
      <c r="H107" s="34">
        <v>9959</v>
      </c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1">
        <f t="shared" si="5"/>
        <v>0</v>
      </c>
      <c r="AO107" s="31">
        <f t="shared" si="4"/>
        <v>110</v>
      </c>
      <c r="AP107" s="36">
        <f t="shared" si="6"/>
        <v>6589</v>
      </c>
    </row>
    <row r="108" spans="1:42" ht="21.75" customHeight="1" x14ac:dyDescent="0.25">
      <c r="A108" s="29" t="s">
        <v>483</v>
      </c>
      <c r="B108" s="30">
        <v>8.69</v>
      </c>
      <c r="C108" s="31">
        <v>70</v>
      </c>
      <c r="D108" s="32" t="s">
        <v>388</v>
      </c>
      <c r="E108" s="33">
        <v>44848</v>
      </c>
      <c r="F108" s="33">
        <v>44848</v>
      </c>
      <c r="G108" s="34"/>
      <c r="H108" s="34">
        <v>10078</v>
      </c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>
        <v>10</v>
      </c>
      <c r="AF108" s="35"/>
      <c r="AG108" s="35"/>
      <c r="AH108" s="35"/>
      <c r="AI108" s="35"/>
      <c r="AJ108" s="35"/>
      <c r="AK108" s="35"/>
      <c r="AL108" s="35"/>
      <c r="AM108" s="35"/>
      <c r="AN108" s="31">
        <f t="shared" si="5"/>
        <v>10</v>
      </c>
      <c r="AO108" s="31">
        <f t="shared" si="4"/>
        <v>60</v>
      </c>
      <c r="AP108" s="36">
        <f t="shared" si="6"/>
        <v>521.4</v>
      </c>
    </row>
    <row r="109" spans="1:42" ht="21.75" customHeight="1" x14ac:dyDescent="0.25">
      <c r="A109" s="29" t="s">
        <v>297</v>
      </c>
      <c r="B109" s="30"/>
      <c r="C109" s="31">
        <v>310</v>
      </c>
      <c r="D109" s="32"/>
      <c r="E109" s="33"/>
      <c r="F109" s="33"/>
      <c r="G109" s="34"/>
      <c r="H109" s="34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1">
        <f t="shared" si="5"/>
        <v>0</v>
      </c>
      <c r="AO109" s="31">
        <f t="shared" si="4"/>
        <v>310</v>
      </c>
      <c r="AP109" s="36">
        <f t="shared" si="6"/>
        <v>0</v>
      </c>
    </row>
    <row r="110" spans="1:42" ht="21.75" customHeight="1" x14ac:dyDescent="0.25">
      <c r="A110" s="29" t="s">
        <v>296</v>
      </c>
      <c r="B110" s="30"/>
      <c r="C110" s="31">
        <v>188</v>
      </c>
      <c r="D110" s="32"/>
      <c r="E110" s="33"/>
      <c r="F110" s="33"/>
      <c r="G110" s="34"/>
      <c r="H110" s="34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1">
        <f t="shared" si="5"/>
        <v>0</v>
      </c>
      <c r="AO110" s="31">
        <f t="shared" si="4"/>
        <v>188</v>
      </c>
      <c r="AP110" s="36">
        <f t="shared" si="6"/>
        <v>0</v>
      </c>
    </row>
    <row r="111" spans="1:42" ht="21.75" customHeight="1" x14ac:dyDescent="0.25">
      <c r="A111" s="39" t="s">
        <v>295</v>
      </c>
      <c r="B111" s="30"/>
      <c r="C111" s="31">
        <v>0</v>
      </c>
      <c r="D111" s="32"/>
      <c r="E111" s="33"/>
      <c r="F111" s="33"/>
      <c r="G111" s="34"/>
      <c r="H111" s="34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1">
        <f t="shared" si="5"/>
        <v>0</v>
      </c>
      <c r="AO111" s="31">
        <f t="shared" si="4"/>
        <v>0</v>
      </c>
      <c r="AP111" s="36">
        <f t="shared" si="6"/>
        <v>0</v>
      </c>
    </row>
    <row r="112" spans="1:42" ht="21.75" customHeight="1" x14ac:dyDescent="0.25">
      <c r="A112" s="39" t="s">
        <v>376</v>
      </c>
      <c r="B112" s="30"/>
      <c r="C112" s="31">
        <v>0</v>
      </c>
      <c r="D112" s="32"/>
      <c r="E112" s="33"/>
      <c r="F112" s="33"/>
      <c r="G112" s="34"/>
      <c r="H112" s="34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1">
        <f t="shared" si="5"/>
        <v>0</v>
      </c>
      <c r="AO112" s="31">
        <f t="shared" si="4"/>
        <v>0</v>
      </c>
      <c r="AP112" s="36">
        <f t="shared" si="6"/>
        <v>0</v>
      </c>
    </row>
    <row r="113" spans="1:42" ht="21.75" customHeight="1" x14ac:dyDescent="0.25">
      <c r="A113" s="29" t="s">
        <v>585</v>
      </c>
      <c r="B113" s="30">
        <v>6.54</v>
      </c>
      <c r="C113" s="31">
        <v>250</v>
      </c>
      <c r="D113" s="32" t="s">
        <v>388</v>
      </c>
      <c r="E113" s="33">
        <v>45182</v>
      </c>
      <c r="F113" s="33">
        <v>45182</v>
      </c>
      <c r="G113" s="34"/>
      <c r="H113" s="34">
        <v>10078</v>
      </c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1">
        <f t="shared" si="5"/>
        <v>0</v>
      </c>
      <c r="AO113" s="31">
        <f t="shared" si="4"/>
        <v>250</v>
      </c>
      <c r="AP113" s="36">
        <f t="shared" si="6"/>
        <v>1635</v>
      </c>
    </row>
    <row r="114" spans="1:42" ht="21.75" customHeight="1" x14ac:dyDescent="0.25">
      <c r="A114" s="29" t="s">
        <v>1090</v>
      </c>
      <c r="B114" s="30"/>
      <c r="C114" s="31"/>
      <c r="D114" s="32"/>
      <c r="E114" s="33"/>
      <c r="F114" s="33"/>
      <c r="G114" s="34"/>
      <c r="H114" s="34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1">
        <f t="shared" si="5"/>
        <v>0</v>
      </c>
      <c r="AO114" s="31">
        <f t="shared" si="4"/>
        <v>0</v>
      </c>
      <c r="AP114" s="36">
        <f t="shared" si="6"/>
        <v>0</v>
      </c>
    </row>
    <row r="115" spans="1:42" ht="21.75" customHeight="1" x14ac:dyDescent="0.25">
      <c r="A115" s="29" t="s">
        <v>561</v>
      </c>
      <c r="B115" s="30"/>
      <c r="C115" s="31">
        <v>3218</v>
      </c>
      <c r="D115" s="32" t="s">
        <v>452</v>
      </c>
      <c r="E115" s="33" t="s">
        <v>985</v>
      </c>
      <c r="F115" s="33" t="s">
        <v>985</v>
      </c>
      <c r="G115" s="34"/>
      <c r="H115" s="34" t="s">
        <v>850</v>
      </c>
      <c r="I115" s="35"/>
      <c r="J115" s="35">
        <v>60</v>
      </c>
      <c r="K115" s="35">
        <v>20</v>
      </c>
      <c r="L115" s="35"/>
      <c r="M115" s="35">
        <v>60</v>
      </c>
      <c r="N115" s="35">
        <v>40</v>
      </c>
      <c r="O115" s="35"/>
      <c r="P115" s="35"/>
      <c r="Q115" s="35">
        <v>140</v>
      </c>
      <c r="R115" s="35"/>
      <c r="S115" s="35"/>
      <c r="T115" s="35">
        <v>120</v>
      </c>
      <c r="U115" s="35"/>
      <c r="V115" s="35"/>
      <c r="W115" s="35"/>
      <c r="X115" s="35">
        <v>120</v>
      </c>
      <c r="Y115" s="35">
        <v>10</v>
      </c>
      <c r="Z115" s="35"/>
      <c r="AA115" s="35">
        <v>120</v>
      </c>
      <c r="AB115" s="35">
        <v>60</v>
      </c>
      <c r="AC115" s="35"/>
      <c r="AD115" s="35"/>
      <c r="AE115" s="35">
        <v>120</v>
      </c>
      <c r="AF115" s="35">
        <v>120</v>
      </c>
      <c r="AG115" s="35"/>
      <c r="AH115" s="35">
        <v>140</v>
      </c>
      <c r="AI115" s="35">
        <v>40</v>
      </c>
      <c r="AJ115" s="35"/>
      <c r="AK115" s="35"/>
      <c r="AL115" s="35">
        <v>120</v>
      </c>
      <c r="AM115" s="35">
        <v>50</v>
      </c>
      <c r="AN115" s="31">
        <f t="shared" si="5"/>
        <v>1340</v>
      </c>
      <c r="AO115" s="31">
        <f t="shared" si="4"/>
        <v>1878</v>
      </c>
      <c r="AP115" s="36">
        <f t="shared" si="6"/>
        <v>0</v>
      </c>
    </row>
    <row r="116" spans="1:42" ht="21.75" customHeight="1" x14ac:dyDescent="0.25">
      <c r="A116" s="29" t="s">
        <v>636</v>
      </c>
      <c r="B116" s="30">
        <v>3865</v>
      </c>
      <c r="C116" s="31">
        <v>90</v>
      </c>
      <c r="D116" s="32" t="s">
        <v>882</v>
      </c>
      <c r="E116" s="33" t="s">
        <v>1025</v>
      </c>
      <c r="F116" s="33" t="s">
        <v>1025</v>
      </c>
      <c r="G116" s="34"/>
      <c r="H116" s="34">
        <v>1551</v>
      </c>
      <c r="I116" s="35"/>
      <c r="J116" s="35">
        <v>3</v>
      </c>
      <c r="K116" s="35"/>
      <c r="L116" s="35"/>
      <c r="M116" s="35"/>
      <c r="N116" s="35"/>
      <c r="O116" s="35"/>
      <c r="P116" s="35"/>
      <c r="Q116" s="35">
        <v>2</v>
      </c>
      <c r="R116" s="35"/>
      <c r="S116" s="35"/>
      <c r="T116" s="35"/>
      <c r="U116" s="35"/>
      <c r="V116" s="35"/>
      <c r="W116" s="35">
        <v>3</v>
      </c>
      <c r="X116" s="35"/>
      <c r="Y116" s="35"/>
      <c r="Z116" s="35"/>
      <c r="AA116" s="35"/>
      <c r="AB116" s="35"/>
      <c r="AC116" s="35"/>
      <c r="AD116" s="35"/>
      <c r="AE116" s="35">
        <v>3</v>
      </c>
      <c r="AF116" s="35"/>
      <c r="AG116" s="35"/>
      <c r="AH116" s="35"/>
      <c r="AI116" s="35"/>
      <c r="AJ116" s="35"/>
      <c r="AK116" s="35"/>
      <c r="AL116" s="35"/>
      <c r="AM116" s="35"/>
      <c r="AN116" s="31">
        <f t="shared" si="5"/>
        <v>11</v>
      </c>
      <c r="AO116" s="31">
        <f t="shared" si="4"/>
        <v>79</v>
      </c>
      <c r="AP116" s="36">
        <f t="shared" si="6"/>
        <v>305335</v>
      </c>
    </row>
    <row r="117" spans="1:42" ht="21.75" customHeight="1" x14ac:dyDescent="0.25">
      <c r="A117" s="29" t="s">
        <v>294</v>
      </c>
      <c r="B117" s="30">
        <v>216</v>
      </c>
      <c r="C117" s="31">
        <v>4299</v>
      </c>
      <c r="D117" s="32" t="s">
        <v>388</v>
      </c>
      <c r="E117" s="33">
        <v>45251</v>
      </c>
      <c r="F117" s="33">
        <v>45251</v>
      </c>
      <c r="G117" s="34"/>
      <c r="H117" s="34">
        <v>1577</v>
      </c>
      <c r="I117" s="35"/>
      <c r="J117" s="35"/>
      <c r="K117" s="35"/>
      <c r="L117" s="35"/>
      <c r="M117" s="35">
        <v>48</v>
      </c>
      <c r="N117" s="35"/>
      <c r="O117" s="35"/>
      <c r="P117" s="35"/>
      <c r="Q117" s="35">
        <v>24</v>
      </c>
      <c r="R117" s="35"/>
      <c r="S117" s="35"/>
      <c r="T117" s="35">
        <v>48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>
        <v>24</v>
      </c>
      <c r="AI117" s="35">
        <v>24</v>
      </c>
      <c r="AJ117" s="35"/>
      <c r="AK117" s="35"/>
      <c r="AL117" s="35">
        <v>24</v>
      </c>
      <c r="AM117" s="35"/>
      <c r="AN117" s="31">
        <f t="shared" si="5"/>
        <v>192</v>
      </c>
      <c r="AO117" s="31">
        <f t="shared" si="4"/>
        <v>4107</v>
      </c>
      <c r="AP117" s="36">
        <f t="shared" si="6"/>
        <v>887112</v>
      </c>
    </row>
    <row r="118" spans="1:42" ht="21.75" customHeight="1" x14ac:dyDescent="0.25">
      <c r="A118" s="29" t="s">
        <v>293</v>
      </c>
      <c r="B118" s="30">
        <v>106.8</v>
      </c>
      <c r="C118" s="31">
        <v>6042</v>
      </c>
      <c r="D118" s="32" t="s">
        <v>809</v>
      </c>
      <c r="E118" s="33" t="s">
        <v>1046</v>
      </c>
      <c r="F118" s="33" t="s">
        <v>1046</v>
      </c>
      <c r="G118" s="34"/>
      <c r="H118" s="34">
        <v>1882</v>
      </c>
      <c r="I118" s="35"/>
      <c r="J118" s="35">
        <v>120</v>
      </c>
      <c r="K118" s="35">
        <v>24</v>
      </c>
      <c r="L118" s="35"/>
      <c r="M118" s="35">
        <v>180</v>
      </c>
      <c r="N118" s="35">
        <v>238</v>
      </c>
      <c r="O118" s="35"/>
      <c r="P118" s="35"/>
      <c r="Q118" s="35">
        <v>284</v>
      </c>
      <c r="R118" s="35"/>
      <c r="S118" s="35"/>
      <c r="T118" s="35">
        <v>180</v>
      </c>
      <c r="U118" s="35">
        <v>168</v>
      </c>
      <c r="V118" s="35"/>
      <c r="W118" s="35"/>
      <c r="X118" s="35">
        <v>360</v>
      </c>
      <c r="Y118" s="35">
        <v>24</v>
      </c>
      <c r="Z118" s="35"/>
      <c r="AA118" s="35">
        <v>204</v>
      </c>
      <c r="AB118" s="35">
        <v>120</v>
      </c>
      <c r="AC118" s="35"/>
      <c r="AD118" s="35"/>
      <c r="AE118" s="35">
        <v>180</v>
      </c>
      <c r="AF118" s="35">
        <v>108</v>
      </c>
      <c r="AG118" s="35"/>
      <c r="AH118" s="35">
        <v>156</v>
      </c>
      <c r="AI118" s="35">
        <v>120</v>
      </c>
      <c r="AJ118" s="35"/>
      <c r="AK118" s="35"/>
      <c r="AL118" s="35">
        <v>120</v>
      </c>
      <c r="AM118" s="35">
        <v>144</v>
      </c>
      <c r="AN118" s="31">
        <f t="shared" si="5"/>
        <v>2730</v>
      </c>
      <c r="AO118" s="31">
        <f t="shared" si="4"/>
        <v>3312</v>
      </c>
      <c r="AP118" s="36">
        <f t="shared" si="6"/>
        <v>353721.59999999998</v>
      </c>
    </row>
    <row r="119" spans="1:42" ht="21.75" customHeight="1" x14ac:dyDescent="0.25">
      <c r="A119" s="39" t="s">
        <v>503</v>
      </c>
      <c r="B119" s="34"/>
      <c r="C119" s="31">
        <v>0</v>
      </c>
      <c r="D119" s="32" t="s">
        <v>388</v>
      </c>
      <c r="E119" s="33">
        <v>44718</v>
      </c>
      <c r="F119" s="33">
        <v>44718</v>
      </c>
      <c r="G119" s="34"/>
      <c r="H119" s="34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1">
        <f t="shared" si="5"/>
        <v>0</v>
      </c>
      <c r="AO119" s="31">
        <f t="shared" si="4"/>
        <v>0</v>
      </c>
      <c r="AP119" s="36">
        <f t="shared" si="6"/>
        <v>0</v>
      </c>
    </row>
    <row r="120" spans="1:42" ht="21.75" customHeight="1" x14ac:dyDescent="0.25">
      <c r="A120" s="43" t="s">
        <v>830</v>
      </c>
      <c r="B120" s="30">
        <v>84</v>
      </c>
      <c r="C120" s="31">
        <v>863</v>
      </c>
      <c r="D120" s="32" t="s">
        <v>388</v>
      </c>
      <c r="E120" s="33" t="s">
        <v>885</v>
      </c>
      <c r="F120" s="33" t="s">
        <v>885</v>
      </c>
      <c r="G120" s="34"/>
      <c r="H120" s="34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1">
        <f t="shared" si="5"/>
        <v>0</v>
      </c>
      <c r="AO120" s="31">
        <f t="shared" si="4"/>
        <v>863</v>
      </c>
      <c r="AP120" s="36">
        <f t="shared" si="6"/>
        <v>72492</v>
      </c>
    </row>
    <row r="121" spans="1:42" ht="21.75" customHeight="1" x14ac:dyDescent="0.25">
      <c r="A121" s="29" t="s">
        <v>359</v>
      </c>
      <c r="B121" s="30">
        <v>84</v>
      </c>
      <c r="C121" s="31">
        <v>395</v>
      </c>
      <c r="D121" s="32"/>
      <c r="E121" s="33">
        <v>45443</v>
      </c>
      <c r="F121" s="33">
        <v>45443</v>
      </c>
      <c r="G121" s="34"/>
      <c r="H121" s="34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>
        <v>12</v>
      </c>
      <c r="AG121" s="35"/>
      <c r="AH121" s="35"/>
      <c r="AI121" s="35"/>
      <c r="AJ121" s="35"/>
      <c r="AK121" s="35"/>
      <c r="AL121" s="35"/>
      <c r="AM121" s="35"/>
      <c r="AN121" s="31">
        <f t="shared" si="5"/>
        <v>12</v>
      </c>
      <c r="AO121" s="31">
        <f t="shared" si="4"/>
        <v>383</v>
      </c>
      <c r="AP121" s="36">
        <f t="shared" si="6"/>
        <v>32172</v>
      </c>
    </row>
    <row r="122" spans="1:42" ht="21" customHeight="1" x14ac:dyDescent="0.25">
      <c r="A122" s="29" t="s">
        <v>886</v>
      </c>
      <c r="B122" s="30">
        <v>38.979999999999997</v>
      </c>
      <c r="C122" s="31">
        <v>240</v>
      </c>
      <c r="D122" s="32" t="s">
        <v>388</v>
      </c>
      <c r="E122" s="33">
        <v>45516</v>
      </c>
      <c r="F122" s="33">
        <v>45516</v>
      </c>
      <c r="G122" s="34"/>
      <c r="H122" s="34"/>
      <c r="I122" s="35"/>
      <c r="J122" s="35"/>
      <c r="K122" s="35"/>
      <c r="L122" s="35"/>
      <c r="M122" s="35"/>
      <c r="N122" s="35">
        <v>48</v>
      </c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>
        <v>24</v>
      </c>
      <c r="AB122" s="35"/>
      <c r="AC122" s="35"/>
      <c r="AD122" s="35"/>
      <c r="AE122" s="35"/>
      <c r="AF122" s="35">
        <v>84</v>
      </c>
      <c r="AG122" s="35"/>
      <c r="AH122" s="35">
        <v>12</v>
      </c>
      <c r="AI122" s="35"/>
      <c r="AJ122" s="35"/>
      <c r="AK122" s="35"/>
      <c r="AL122" s="35"/>
      <c r="AM122" s="35"/>
      <c r="AN122" s="31">
        <f t="shared" si="5"/>
        <v>168</v>
      </c>
      <c r="AO122" s="31">
        <f t="shared" si="4"/>
        <v>72</v>
      </c>
      <c r="AP122" s="36">
        <f t="shared" si="6"/>
        <v>2806.56</v>
      </c>
    </row>
    <row r="123" spans="1:42" ht="26.25" customHeight="1" x14ac:dyDescent="0.25">
      <c r="A123" s="29" t="s">
        <v>292</v>
      </c>
      <c r="B123" s="30">
        <v>84</v>
      </c>
      <c r="C123" s="31">
        <v>2755</v>
      </c>
      <c r="D123" s="32" t="s">
        <v>788</v>
      </c>
      <c r="E123" s="33" t="s">
        <v>1035</v>
      </c>
      <c r="F123" s="33" t="s">
        <v>1035</v>
      </c>
      <c r="G123" s="34"/>
      <c r="H123" s="34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>
        <v>12</v>
      </c>
      <c r="AI123" s="35"/>
      <c r="AJ123" s="35"/>
      <c r="AK123" s="35"/>
      <c r="AL123" s="35">
        <v>12</v>
      </c>
      <c r="AM123" s="35"/>
      <c r="AN123" s="31">
        <f t="shared" si="5"/>
        <v>24</v>
      </c>
      <c r="AO123" s="31">
        <f t="shared" si="4"/>
        <v>2731</v>
      </c>
      <c r="AP123" s="36">
        <f t="shared" si="6"/>
        <v>229404</v>
      </c>
    </row>
    <row r="124" spans="1:42" ht="21.75" customHeight="1" x14ac:dyDescent="0.25">
      <c r="A124" s="29" t="s">
        <v>291</v>
      </c>
      <c r="B124" s="30"/>
      <c r="C124" s="31">
        <v>0</v>
      </c>
      <c r="D124" s="32"/>
      <c r="E124" s="33"/>
      <c r="F124" s="33"/>
      <c r="G124" s="34"/>
      <c r="H124" s="34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1">
        <f t="shared" si="5"/>
        <v>0</v>
      </c>
      <c r="AO124" s="31">
        <f t="shared" si="4"/>
        <v>0</v>
      </c>
      <c r="AP124" s="36">
        <f t="shared" si="6"/>
        <v>0</v>
      </c>
    </row>
    <row r="125" spans="1:42" ht="21.75" customHeight="1" x14ac:dyDescent="0.25">
      <c r="A125" s="39" t="s">
        <v>461</v>
      </c>
      <c r="B125" s="30"/>
      <c r="C125" s="31">
        <v>0</v>
      </c>
      <c r="D125" s="32"/>
      <c r="E125" s="33"/>
      <c r="F125" s="33"/>
      <c r="G125" s="34"/>
      <c r="H125" s="34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1">
        <f t="shared" si="5"/>
        <v>0</v>
      </c>
      <c r="AO125" s="31">
        <f t="shared" si="4"/>
        <v>0</v>
      </c>
      <c r="AP125" s="36">
        <f t="shared" si="6"/>
        <v>0</v>
      </c>
    </row>
    <row r="126" spans="1:42" ht="19.5" customHeight="1" x14ac:dyDescent="0.25">
      <c r="A126" s="45" t="s">
        <v>615</v>
      </c>
      <c r="B126" s="30">
        <v>81.599999999999994</v>
      </c>
      <c r="C126" s="31">
        <v>3924</v>
      </c>
      <c r="D126" s="32" t="s">
        <v>388</v>
      </c>
      <c r="E126" s="33">
        <v>45575</v>
      </c>
      <c r="F126" s="33">
        <v>45575</v>
      </c>
      <c r="G126" s="34"/>
      <c r="H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1">
        <f t="shared" si="5"/>
        <v>0</v>
      </c>
      <c r="AO126" s="31">
        <f t="shared" ref="AO126:AO191" si="7">C126+G126-AN126</f>
        <v>3924</v>
      </c>
      <c r="AP126" s="36">
        <f t="shared" si="6"/>
        <v>320198.39999999997</v>
      </c>
    </row>
    <row r="127" spans="1:42" ht="21.75" customHeight="1" x14ac:dyDescent="0.25">
      <c r="A127" s="39" t="s">
        <v>372</v>
      </c>
      <c r="B127" s="30"/>
      <c r="C127" s="31">
        <v>1450</v>
      </c>
      <c r="D127" s="32"/>
      <c r="E127" s="33"/>
      <c r="F127" s="33"/>
      <c r="G127" s="34"/>
      <c r="H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1">
        <f t="shared" si="5"/>
        <v>0</v>
      </c>
      <c r="AO127" s="31">
        <f t="shared" si="7"/>
        <v>1450</v>
      </c>
      <c r="AP127" s="36">
        <f t="shared" si="6"/>
        <v>0</v>
      </c>
    </row>
    <row r="128" spans="1:42" ht="21.75" customHeight="1" x14ac:dyDescent="0.25">
      <c r="A128" s="29" t="s">
        <v>691</v>
      </c>
      <c r="B128" s="30">
        <v>81.599999999999994</v>
      </c>
      <c r="C128" s="31">
        <v>2221</v>
      </c>
      <c r="D128" s="32" t="s">
        <v>388</v>
      </c>
      <c r="E128" s="33" t="s">
        <v>1034</v>
      </c>
      <c r="F128" s="33" t="s">
        <v>1034</v>
      </c>
      <c r="G128" s="34"/>
      <c r="H128" s="34">
        <v>1875</v>
      </c>
      <c r="I128" s="35"/>
      <c r="J128" s="35">
        <v>25</v>
      </c>
      <c r="K128" s="35"/>
      <c r="L128" s="35"/>
      <c r="M128" s="35"/>
      <c r="N128" s="35"/>
      <c r="O128" s="35"/>
      <c r="P128" s="35"/>
      <c r="Q128" s="35">
        <v>24</v>
      </c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1">
        <f t="shared" si="5"/>
        <v>49</v>
      </c>
      <c r="AO128" s="31">
        <f t="shared" si="7"/>
        <v>2172</v>
      </c>
      <c r="AP128" s="36">
        <f t="shared" si="6"/>
        <v>177235.19999999998</v>
      </c>
    </row>
    <row r="129" spans="1:42" ht="21.75" customHeight="1" x14ac:dyDescent="0.25">
      <c r="A129" s="39" t="s">
        <v>690</v>
      </c>
      <c r="B129" s="30"/>
      <c r="C129" s="31">
        <v>0</v>
      </c>
      <c r="D129" s="32" t="s">
        <v>388</v>
      </c>
      <c r="E129" s="33">
        <v>44750</v>
      </c>
      <c r="F129" s="33">
        <v>44750</v>
      </c>
      <c r="G129" s="34"/>
      <c r="H129" s="34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1"/>
      <c r="AO129" s="31">
        <f t="shared" si="7"/>
        <v>0</v>
      </c>
      <c r="AP129" s="36">
        <f t="shared" si="6"/>
        <v>0</v>
      </c>
    </row>
    <row r="130" spans="1:42" ht="21.75" customHeight="1" x14ac:dyDescent="0.25">
      <c r="A130" s="29" t="s">
        <v>689</v>
      </c>
      <c r="B130" s="30">
        <v>114</v>
      </c>
      <c r="C130" s="31">
        <v>1266</v>
      </c>
      <c r="D130" s="32" t="s">
        <v>388</v>
      </c>
      <c r="E130" s="33" t="s">
        <v>1033</v>
      </c>
      <c r="F130" s="33" t="s">
        <v>1033</v>
      </c>
      <c r="G130" s="34"/>
      <c r="H130" s="34">
        <v>1875</v>
      </c>
      <c r="I130" s="35"/>
      <c r="J130" s="35">
        <v>48</v>
      </c>
      <c r="K130" s="35"/>
      <c r="L130" s="35"/>
      <c r="M130" s="35"/>
      <c r="N130" s="35">
        <v>36</v>
      </c>
      <c r="O130" s="35"/>
      <c r="P130" s="35"/>
      <c r="Q130" s="35">
        <v>36</v>
      </c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>
        <v>36</v>
      </c>
      <c r="AI130" s="35"/>
      <c r="AJ130" s="35"/>
      <c r="AK130" s="35"/>
      <c r="AL130" s="35"/>
      <c r="AM130" s="35"/>
      <c r="AN130" s="31">
        <f t="shared" si="5"/>
        <v>156</v>
      </c>
      <c r="AO130" s="31">
        <f t="shared" si="7"/>
        <v>1110</v>
      </c>
      <c r="AP130" s="36">
        <f t="shared" si="6"/>
        <v>126540</v>
      </c>
    </row>
    <row r="131" spans="1:42" ht="21.75" customHeight="1" x14ac:dyDescent="0.25">
      <c r="A131" s="29" t="s">
        <v>357</v>
      </c>
      <c r="B131" s="47">
        <v>108</v>
      </c>
      <c r="C131" s="31">
        <v>3960</v>
      </c>
      <c r="D131" s="32" t="s">
        <v>388</v>
      </c>
      <c r="E131" s="33">
        <v>45608</v>
      </c>
      <c r="F131" s="33">
        <v>45608</v>
      </c>
      <c r="G131" s="34"/>
      <c r="H131" s="34"/>
      <c r="I131" s="35"/>
      <c r="J131" s="35">
        <v>24</v>
      </c>
      <c r="K131" s="35"/>
      <c r="L131" s="35"/>
      <c r="M131" s="35"/>
      <c r="N131" s="35"/>
      <c r="O131" s="35"/>
      <c r="P131" s="35"/>
      <c r="Q131" s="35">
        <v>50</v>
      </c>
      <c r="R131" s="35"/>
      <c r="S131" s="35"/>
      <c r="T131" s="35">
        <v>96</v>
      </c>
      <c r="U131" s="35"/>
      <c r="V131" s="35"/>
      <c r="W131" s="35"/>
      <c r="X131" s="35">
        <v>24</v>
      </c>
      <c r="Y131" s="35"/>
      <c r="Z131" s="35"/>
      <c r="AA131" s="35">
        <v>48</v>
      </c>
      <c r="AB131" s="35"/>
      <c r="AC131" s="35"/>
      <c r="AD131" s="35"/>
      <c r="AE131" s="35">
        <v>48</v>
      </c>
      <c r="AF131" s="35"/>
      <c r="AG131" s="35"/>
      <c r="AH131" s="35"/>
      <c r="AI131" s="35">
        <v>48</v>
      </c>
      <c r="AJ131" s="35"/>
      <c r="AK131" s="35"/>
      <c r="AL131" s="35"/>
      <c r="AM131" s="35"/>
      <c r="AN131" s="31">
        <f t="shared" si="5"/>
        <v>338</v>
      </c>
      <c r="AO131" s="31">
        <f t="shared" si="7"/>
        <v>3622</v>
      </c>
      <c r="AP131" s="36">
        <f t="shared" si="6"/>
        <v>391176</v>
      </c>
    </row>
    <row r="132" spans="1:42" ht="21.75" customHeight="1" x14ac:dyDescent="0.25">
      <c r="A132" s="29" t="s">
        <v>358</v>
      </c>
      <c r="B132" s="47">
        <v>48</v>
      </c>
      <c r="C132" s="31">
        <v>3979</v>
      </c>
      <c r="D132" s="32" t="s">
        <v>806</v>
      </c>
      <c r="E132" s="33" t="s">
        <v>1016</v>
      </c>
      <c r="F132" s="33" t="s">
        <v>1016</v>
      </c>
      <c r="G132" s="34"/>
      <c r="H132" s="34">
        <v>1701</v>
      </c>
      <c r="I132" s="35"/>
      <c r="J132" s="35"/>
      <c r="K132" s="35"/>
      <c r="L132" s="35"/>
      <c r="M132" s="35">
        <v>48</v>
      </c>
      <c r="N132" s="35"/>
      <c r="O132" s="35"/>
      <c r="P132" s="35"/>
      <c r="Q132" s="35">
        <v>48</v>
      </c>
      <c r="R132" s="35"/>
      <c r="S132" s="35"/>
      <c r="T132" s="35">
        <v>48</v>
      </c>
      <c r="U132" s="35"/>
      <c r="V132" s="35"/>
      <c r="W132" s="35"/>
      <c r="X132" s="35">
        <v>48</v>
      </c>
      <c r="Y132" s="35"/>
      <c r="Z132" s="35"/>
      <c r="AA132" s="35">
        <v>48</v>
      </c>
      <c r="AB132" s="35"/>
      <c r="AC132" s="35"/>
      <c r="AD132" s="35"/>
      <c r="AE132" s="35">
        <v>48</v>
      </c>
      <c r="AF132" s="35"/>
      <c r="AG132" s="35"/>
      <c r="AH132" s="35">
        <v>48</v>
      </c>
      <c r="AI132" s="35"/>
      <c r="AJ132" s="35"/>
      <c r="AK132" s="35"/>
      <c r="AL132" s="35">
        <v>48</v>
      </c>
      <c r="AM132" s="35"/>
      <c r="AN132" s="31">
        <f t="shared" si="5"/>
        <v>384</v>
      </c>
      <c r="AO132" s="31">
        <f t="shared" si="7"/>
        <v>3595</v>
      </c>
      <c r="AP132" s="36">
        <f t="shared" si="6"/>
        <v>172560</v>
      </c>
    </row>
    <row r="133" spans="1:42" ht="21.75" customHeight="1" x14ac:dyDescent="0.25">
      <c r="A133" s="29" t="s">
        <v>356</v>
      </c>
      <c r="B133" s="47">
        <v>108</v>
      </c>
      <c r="C133" s="31">
        <v>10000</v>
      </c>
      <c r="D133" s="32" t="s">
        <v>782</v>
      </c>
      <c r="E133" s="33" t="s">
        <v>1032</v>
      </c>
      <c r="F133" s="33" t="s">
        <v>1032</v>
      </c>
      <c r="G133" s="34"/>
      <c r="H133" s="34">
        <v>1537</v>
      </c>
      <c r="I133" s="35"/>
      <c r="J133" s="35">
        <v>240</v>
      </c>
      <c r="K133" s="35">
        <v>72</v>
      </c>
      <c r="L133" s="35"/>
      <c r="M133" s="35">
        <v>396</v>
      </c>
      <c r="N133" s="35">
        <v>362</v>
      </c>
      <c r="O133" s="35"/>
      <c r="P133" s="35"/>
      <c r="Q133" s="35">
        <v>662</v>
      </c>
      <c r="R133" s="35">
        <v>24</v>
      </c>
      <c r="S133" s="35">
        <v>36</v>
      </c>
      <c r="T133" s="35">
        <v>360</v>
      </c>
      <c r="U133" s="35">
        <v>300</v>
      </c>
      <c r="V133" s="35"/>
      <c r="W133" s="35"/>
      <c r="X133" s="35">
        <v>576</v>
      </c>
      <c r="Y133" s="35">
        <v>72</v>
      </c>
      <c r="Z133" s="35"/>
      <c r="AA133" s="35">
        <v>384</v>
      </c>
      <c r="AB133" s="35">
        <v>266</v>
      </c>
      <c r="AC133" s="35"/>
      <c r="AD133" s="35"/>
      <c r="AE133" s="35">
        <v>360</v>
      </c>
      <c r="AF133" s="35">
        <v>312</v>
      </c>
      <c r="AG133" s="35"/>
      <c r="AH133" s="35">
        <v>336</v>
      </c>
      <c r="AI133" s="35">
        <v>120</v>
      </c>
      <c r="AJ133" s="35"/>
      <c r="AK133" s="35"/>
      <c r="AL133" s="35">
        <v>272</v>
      </c>
      <c r="AM133" s="35">
        <v>240</v>
      </c>
      <c r="AN133" s="31">
        <f t="shared" si="5"/>
        <v>5390</v>
      </c>
      <c r="AO133" s="31">
        <f t="shared" si="7"/>
        <v>4610</v>
      </c>
      <c r="AP133" s="36">
        <f t="shared" si="6"/>
        <v>497880</v>
      </c>
    </row>
    <row r="134" spans="1:42" ht="21.75" customHeight="1" x14ac:dyDescent="0.25">
      <c r="A134" s="29" t="s">
        <v>355</v>
      </c>
      <c r="B134" s="34"/>
      <c r="C134" s="31">
        <v>315</v>
      </c>
      <c r="D134" s="32"/>
      <c r="E134" s="33"/>
      <c r="F134" s="33"/>
      <c r="G134" s="34"/>
      <c r="H134" s="34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1">
        <f t="shared" si="5"/>
        <v>0</v>
      </c>
      <c r="AO134" s="31">
        <f t="shared" si="7"/>
        <v>315</v>
      </c>
      <c r="AP134" s="36">
        <f t="shared" si="6"/>
        <v>0</v>
      </c>
    </row>
    <row r="135" spans="1:42" ht="21.75" customHeight="1" x14ac:dyDescent="0.25">
      <c r="A135" s="29" t="s">
        <v>973</v>
      </c>
      <c r="B135" s="30">
        <v>178</v>
      </c>
      <c r="C135" s="31">
        <v>1824</v>
      </c>
      <c r="D135" s="32" t="s">
        <v>888</v>
      </c>
      <c r="E135" s="33">
        <v>45611</v>
      </c>
      <c r="F135" s="33">
        <v>45611</v>
      </c>
      <c r="G135" s="34"/>
      <c r="H135" s="34">
        <v>1701</v>
      </c>
      <c r="I135" s="35"/>
      <c r="J135" s="35">
        <v>48</v>
      </c>
      <c r="K135" s="35"/>
      <c r="L135" s="35"/>
      <c r="M135" s="35">
        <v>48</v>
      </c>
      <c r="N135" s="35"/>
      <c r="O135" s="35"/>
      <c r="P135" s="35"/>
      <c r="Q135" s="35"/>
      <c r="R135" s="35"/>
      <c r="S135" s="35"/>
      <c r="T135" s="35">
        <v>48</v>
      </c>
      <c r="U135" s="35"/>
      <c r="V135" s="35"/>
      <c r="W135" s="35"/>
      <c r="X135" s="35">
        <v>48</v>
      </c>
      <c r="Y135" s="35"/>
      <c r="Z135" s="35"/>
      <c r="AA135" s="35">
        <v>36</v>
      </c>
      <c r="AB135" s="35"/>
      <c r="AC135" s="35"/>
      <c r="AD135" s="35"/>
      <c r="AE135" s="35">
        <v>48</v>
      </c>
      <c r="AF135" s="35"/>
      <c r="AG135" s="35"/>
      <c r="AH135" s="35">
        <v>36</v>
      </c>
      <c r="AI135" s="35"/>
      <c r="AJ135" s="35"/>
      <c r="AK135" s="35"/>
      <c r="AL135" s="35">
        <v>36</v>
      </c>
      <c r="AM135" s="35"/>
      <c r="AN135" s="31">
        <f t="shared" ref="AN135:AN200" si="8">(AM135+AL135+AK135+AJ135+AI135+AH135+AG135+AF135+AE135+AD135+AC135+AB135+AA135+Z135+Y135+X135+W135+V135+U135+T135+S135+R135+Q135+P135+O135+N135+M135+L135+K135+J135+I135)</f>
        <v>348</v>
      </c>
      <c r="AO135" s="31">
        <f t="shared" si="7"/>
        <v>1476</v>
      </c>
      <c r="AP135" s="36">
        <f t="shared" ref="AP135:AP206" si="9">B135*AO135</f>
        <v>262728</v>
      </c>
    </row>
    <row r="136" spans="1:42" ht="21.75" customHeight="1" x14ac:dyDescent="0.25">
      <c r="A136" s="29" t="s">
        <v>798</v>
      </c>
      <c r="B136" s="30">
        <v>1.5</v>
      </c>
      <c r="C136" s="31">
        <v>0</v>
      </c>
      <c r="D136" s="32" t="s">
        <v>520</v>
      </c>
      <c r="E136" s="33">
        <v>45182</v>
      </c>
      <c r="F136" s="33">
        <v>45182</v>
      </c>
      <c r="G136" s="34"/>
      <c r="H136" s="34">
        <v>10242</v>
      </c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1">
        <f t="shared" si="8"/>
        <v>0</v>
      </c>
      <c r="AO136" s="31">
        <f t="shared" si="7"/>
        <v>0</v>
      </c>
      <c r="AP136" s="36">
        <f t="shared" si="9"/>
        <v>0</v>
      </c>
    </row>
    <row r="137" spans="1:42" ht="21.75" customHeight="1" x14ac:dyDescent="0.25">
      <c r="A137" s="29" t="s">
        <v>797</v>
      </c>
      <c r="B137" s="30">
        <v>0.79</v>
      </c>
      <c r="C137" s="31">
        <v>100</v>
      </c>
      <c r="D137" s="32" t="s">
        <v>388</v>
      </c>
      <c r="E137" s="33">
        <v>45611</v>
      </c>
      <c r="F137" s="33">
        <v>45611</v>
      </c>
      <c r="G137" s="34"/>
      <c r="H137" s="34">
        <v>10242</v>
      </c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1">
        <f t="shared" si="8"/>
        <v>0</v>
      </c>
      <c r="AO137" s="31">
        <f t="shared" si="7"/>
        <v>100</v>
      </c>
      <c r="AP137" s="36">
        <f t="shared" si="9"/>
        <v>79</v>
      </c>
    </row>
    <row r="138" spans="1:42" ht="21.75" customHeight="1" x14ac:dyDescent="0.25">
      <c r="A138" s="29" t="s">
        <v>154</v>
      </c>
      <c r="B138" s="30">
        <v>2970</v>
      </c>
      <c r="C138" s="31">
        <v>190</v>
      </c>
      <c r="D138" s="32" t="s">
        <v>802</v>
      </c>
      <c r="E138" s="33" t="s">
        <v>1042</v>
      </c>
      <c r="F138" s="33" t="s">
        <v>1042</v>
      </c>
      <c r="G138" s="33"/>
      <c r="H138" s="34">
        <v>679</v>
      </c>
      <c r="I138" s="35"/>
      <c r="J138" s="35">
        <v>4</v>
      </c>
      <c r="K138" s="35"/>
      <c r="L138" s="35"/>
      <c r="M138" s="35">
        <v>6</v>
      </c>
      <c r="N138" s="35"/>
      <c r="O138" s="35"/>
      <c r="P138" s="35"/>
      <c r="Q138" s="35">
        <v>5</v>
      </c>
      <c r="R138" s="35"/>
      <c r="S138" s="35"/>
      <c r="T138" s="35">
        <v>5</v>
      </c>
      <c r="U138" s="35"/>
      <c r="V138" s="35"/>
      <c r="W138" s="35">
        <v>4</v>
      </c>
      <c r="X138" s="35"/>
      <c r="Y138" s="35"/>
      <c r="Z138" s="35"/>
      <c r="AA138" s="35"/>
      <c r="AB138" s="35"/>
      <c r="AC138" s="35"/>
      <c r="AD138" s="35"/>
      <c r="AE138" s="35">
        <v>5</v>
      </c>
      <c r="AF138" s="35"/>
      <c r="AG138" s="35"/>
      <c r="AH138" s="35">
        <v>5</v>
      </c>
      <c r="AI138" s="35"/>
      <c r="AJ138" s="35"/>
      <c r="AK138" s="35"/>
      <c r="AL138" s="35">
        <v>3</v>
      </c>
      <c r="AM138" s="35"/>
      <c r="AN138" s="31">
        <f t="shared" si="8"/>
        <v>37</v>
      </c>
      <c r="AO138" s="31">
        <f t="shared" si="7"/>
        <v>153</v>
      </c>
      <c r="AP138" s="36">
        <f t="shared" si="9"/>
        <v>454410</v>
      </c>
    </row>
    <row r="139" spans="1:42" ht="21.75" customHeight="1" x14ac:dyDescent="0.25">
      <c r="A139" s="29" t="s">
        <v>750</v>
      </c>
      <c r="B139" s="30">
        <v>1676</v>
      </c>
      <c r="C139" s="31">
        <v>2</v>
      </c>
      <c r="D139" s="32" t="s">
        <v>761</v>
      </c>
      <c r="E139" s="33">
        <v>45077</v>
      </c>
      <c r="F139" s="33">
        <v>45077</v>
      </c>
      <c r="G139" s="34"/>
      <c r="H139" s="34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1">
        <f t="shared" si="8"/>
        <v>0</v>
      </c>
      <c r="AO139" s="31">
        <f t="shared" si="7"/>
        <v>2</v>
      </c>
      <c r="AP139" s="36">
        <f t="shared" si="9"/>
        <v>3352</v>
      </c>
    </row>
    <row r="140" spans="1:42" ht="21.75" customHeight="1" x14ac:dyDescent="0.25">
      <c r="A140" s="29" t="s">
        <v>751</v>
      </c>
      <c r="B140" s="30">
        <v>1676</v>
      </c>
      <c r="C140" s="31">
        <v>2</v>
      </c>
      <c r="D140" s="32" t="s">
        <v>761</v>
      </c>
      <c r="E140" s="33">
        <v>45077</v>
      </c>
      <c r="F140" s="33">
        <v>45077</v>
      </c>
      <c r="G140" s="34"/>
      <c r="H140" s="34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1">
        <f t="shared" si="8"/>
        <v>0</v>
      </c>
      <c r="AO140" s="31">
        <f t="shared" si="7"/>
        <v>2</v>
      </c>
      <c r="AP140" s="36">
        <f t="shared" si="9"/>
        <v>3352</v>
      </c>
    </row>
    <row r="141" spans="1:42" ht="21.75" customHeight="1" x14ac:dyDescent="0.25">
      <c r="A141" s="29" t="s">
        <v>150</v>
      </c>
      <c r="B141" s="30"/>
      <c r="C141" s="31">
        <v>70</v>
      </c>
      <c r="D141" s="32" t="s">
        <v>388</v>
      </c>
      <c r="E141" s="33">
        <v>45093</v>
      </c>
      <c r="F141" s="33">
        <v>45093</v>
      </c>
      <c r="G141" s="34"/>
      <c r="H141" s="34">
        <v>1007</v>
      </c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1">
        <f t="shared" si="8"/>
        <v>0</v>
      </c>
      <c r="AO141" s="31">
        <f t="shared" si="7"/>
        <v>70</v>
      </c>
      <c r="AP141" s="36">
        <f t="shared" si="9"/>
        <v>0</v>
      </c>
    </row>
    <row r="142" spans="1:42" ht="21.75" customHeight="1" x14ac:dyDescent="0.25">
      <c r="A142" s="29" t="s">
        <v>153</v>
      </c>
      <c r="B142" s="30">
        <v>110</v>
      </c>
      <c r="C142" s="31">
        <v>0</v>
      </c>
      <c r="D142" s="32"/>
      <c r="E142" s="33"/>
      <c r="F142" s="33"/>
      <c r="G142" s="34"/>
      <c r="H142" s="34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1">
        <f t="shared" si="8"/>
        <v>0</v>
      </c>
      <c r="AO142" s="31">
        <f t="shared" si="7"/>
        <v>0</v>
      </c>
      <c r="AP142" s="36">
        <f t="shared" si="9"/>
        <v>0</v>
      </c>
    </row>
    <row r="143" spans="1:42" ht="21.75" customHeight="1" x14ac:dyDescent="0.25">
      <c r="A143" s="29" t="s">
        <v>152</v>
      </c>
      <c r="B143" s="30"/>
      <c r="C143" s="31">
        <v>0</v>
      </c>
      <c r="D143" s="32"/>
      <c r="E143" s="33"/>
      <c r="F143" s="33"/>
      <c r="G143" s="34"/>
      <c r="H143" s="34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1">
        <f t="shared" si="8"/>
        <v>0</v>
      </c>
      <c r="AO143" s="31">
        <f t="shared" si="7"/>
        <v>0</v>
      </c>
      <c r="AP143" s="36">
        <f t="shared" si="9"/>
        <v>0</v>
      </c>
    </row>
    <row r="144" spans="1:42" ht="21.75" customHeight="1" x14ac:dyDescent="0.25">
      <c r="A144" s="43" t="s">
        <v>151</v>
      </c>
      <c r="B144" s="30">
        <v>389</v>
      </c>
      <c r="C144" s="31">
        <v>0</v>
      </c>
      <c r="D144" s="32" t="s">
        <v>972</v>
      </c>
      <c r="E144" s="33">
        <v>45630</v>
      </c>
      <c r="F144" s="33">
        <v>45630</v>
      </c>
      <c r="G144" s="34">
        <v>500</v>
      </c>
      <c r="H144" s="34"/>
      <c r="I144" s="35"/>
      <c r="J144" s="35"/>
      <c r="K144" s="35"/>
      <c r="L144" s="35"/>
      <c r="M144" s="35">
        <v>45</v>
      </c>
      <c r="N144" s="35"/>
      <c r="O144" s="35"/>
      <c r="P144" s="35"/>
      <c r="Q144" s="35"/>
      <c r="R144" s="35"/>
      <c r="S144" s="35"/>
      <c r="T144" s="35">
        <v>30</v>
      </c>
      <c r="U144" s="35"/>
      <c r="V144" s="35"/>
      <c r="W144" s="35"/>
      <c r="X144" s="35">
        <v>45</v>
      </c>
      <c r="Y144" s="35"/>
      <c r="Z144" s="35"/>
      <c r="AA144" s="35"/>
      <c r="AB144" s="35"/>
      <c r="AC144" s="35"/>
      <c r="AD144" s="35"/>
      <c r="AE144" s="35"/>
      <c r="AF144" s="35"/>
      <c r="AG144" s="35"/>
      <c r="AH144" s="35">
        <v>30</v>
      </c>
      <c r="AI144" s="35"/>
      <c r="AJ144" s="35"/>
      <c r="AK144" s="35"/>
      <c r="AL144" s="35">
        <v>30</v>
      </c>
      <c r="AM144" s="35"/>
      <c r="AN144" s="31">
        <f t="shared" si="8"/>
        <v>180</v>
      </c>
      <c r="AO144" s="31">
        <f t="shared" si="7"/>
        <v>320</v>
      </c>
      <c r="AP144" s="36">
        <f t="shared" si="9"/>
        <v>124480</v>
      </c>
    </row>
    <row r="145" spans="1:42" ht="21.75" customHeight="1" x14ac:dyDescent="0.25">
      <c r="A145" s="43" t="s">
        <v>1086</v>
      </c>
      <c r="B145" s="30">
        <v>14750</v>
      </c>
      <c r="C145" s="31"/>
      <c r="D145" s="32" t="s">
        <v>435</v>
      </c>
      <c r="E145" s="33">
        <v>45643</v>
      </c>
      <c r="F145" s="33">
        <v>45643</v>
      </c>
      <c r="G145" s="34">
        <v>11</v>
      </c>
      <c r="H145" s="34">
        <v>4797</v>
      </c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1">
        <f t="shared" si="8"/>
        <v>0</v>
      </c>
      <c r="AO145" s="31">
        <f t="shared" si="7"/>
        <v>11</v>
      </c>
      <c r="AP145" s="36">
        <f t="shared" si="9"/>
        <v>162250</v>
      </c>
    </row>
    <row r="146" spans="1:42" ht="21.75" customHeight="1" x14ac:dyDescent="0.25">
      <c r="A146" s="29" t="s">
        <v>839</v>
      </c>
      <c r="B146" s="41">
        <v>2496.88</v>
      </c>
      <c r="C146" s="31">
        <v>0</v>
      </c>
      <c r="D146" s="32" t="s">
        <v>840</v>
      </c>
      <c r="E146" s="33">
        <v>45293</v>
      </c>
      <c r="F146" s="33">
        <v>45293</v>
      </c>
      <c r="G146" s="34"/>
      <c r="H146" s="34" t="s">
        <v>841</v>
      </c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1">
        <f t="shared" si="8"/>
        <v>0</v>
      </c>
      <c r="AO146" s="31">
        <f t="shared" si="7"/>
        <v>0</v>
      </c>
      <c r="AP146" s="36">
        <f t="shared" si="9"/>
        <v>0</v>
      </c>
    </row>
    <row r="147" spans="1:42" ht="21.75" customHeight="1" x14ac:dyDescent="0.25">
      <c r="A147" s="29" t="s">
        <v>191</v>
      </c>
      <c r="B147" s="30">
        <v>2456.7800000000002</v>
      </c>
      <c r="C147" s="31">
        <v>22</v>
      </c>
      <c r="D147" s="32" t="s">
        <v>878</v>
      </c>
      <c r="E147" s="33" t="s">
        <v>919</v>
      </c>
      <c r="F147" s="33" t="s">
        <v>919</v>
      </c>
      <c r="G147" s="34"/>
      <c r="H147" s="34">
        <v>9889</v>
      </c>
      <c r="I147" s="35"/>
      <c r="J147" s="35">
        <v>2</v>
      </c>
      <c r="K147" s="35"/>
      <c r="L147" s="35"/>
      <c r="M147" s="35"/>
      <c r="N147" s="35"/>
      <c r="O147" s="35"/>
      <c r="P147" s="35"/>
      <c r="Q147" s="35"/>
      <c r="R147" s="35">
        <v>1</v>
      </c>
      <c r="S147" s="35"/>
      <c r="T147" s="35"/>
      <c r="U147" s="35"/>
      <c r="V147" s="35"/>
      <c r="W147" s="35"/>
      <c r="X147" s="35">
        <v>1</v>
      </c>
      <c r="Y147" s="35"/>
      <c r="Z147" s="35"/>
      <c r="AA147" s="35"/>
      <c r="AB147" s="35"/>
      <c r="AC147" s="35"/>
      <c r="AD147" s="35"/>
      <c r="AE147" s="35">
        <v>1</v>
      </c>
      <c r="AF147" s="35">
        <v>2</v>
      </c>
      <c r="AG147" s="35"/>
      <c r="AH147" s="35"/>
      <c r="AI147" s="35">
        <v>1</v>
      </c>
      <c r="AJ147" s="35"/>
      <c r="AK147" s="35"/>
      <c r="AL147" s="35">
        <v>1</v>
      </c>
      <c r="AM147" s="35">
        <v>3</v>
      </c>
      <c r="AN147" s="31">
        <f t="shared" si="8"/>
        <v>12</v>
      </c>
      <c r="AO147" s="31">
        <f t="shared" si="7"/>
        <v>10</v>
      </c>
      <c r="AP147" s="36">
        <f t="shared" si="9"/>
        <v>24567.800000000003</v>
      </c>
    </row>
    <row r="148" spans="1:42" ht="21.75" customHeight="1" x14ac:dyDescent="0.25">
      <c r="A148" s="29" t="s">
        <v>362</v>
      </c>
      <c r="B148" s="30">
        <v>285</v>
      </c>
      <c r="C148" s="31">
        <v>545</v>
      </c>
      <c r="D148" s="32" t="s">
        <v>1062</v>
      </c>
      <c r="E148" s="33">
        <v>45630</v>
      </c>
      <c r="F148" s="33">
        <v>45630</v>
      </c>
      <c r="G148" s="34">
        <v>500</v>
      </c>
      <c r="H148" s="34">
        <v>1831</v>
      </c>
      <c r="I148" s="35"/>
      <c r="J148" s="35">
        <v>25</v>
      </c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>
        <v>15</v>
      </c>
      <c r="Y148" s="35"/>
      <c r="Z148" s="35"/>
      <c r="AA148" s="35">
        <v>50</v>
      </c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1">
        <f t="shared" si="8"/>
        <v>90</v>
      </c>
      <c r="AO148" s="31">
        <f t="shared" si="7"/>
        <v>955</v>
      </c>
      <c r="AP148" s="36">
        <f t="shared" si="9"/>
        <v>272175</v>
      </c>
    </row>
    <row r="149" spans="1:42" ht="21.75" customHeight="1" x14ac:dyDescent="0.25">
      <c r="A149" s="29" t="s">
        <v>755</v>
      </c>
      <c r="B149" s="30">
        <v>1150</v>
      </c>
      <c r="C149" s="31">
        <v>20</v>
      </c>
      <c r="D149" s="32" t="s">
        <v>761</v>
      </c>
      <c r="E149" s="33">
        <v>45077</v>
      </c>
      <c r="F149" s="33">
        <v>45077</v>
      </c>
      <c r="G149" s="34"/>
      <c r="H149" s="34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1">
        <f t="shared" si="8"/>
        <v>0</v>
      </c>
      <c r="AO149" s="31">
        <f t="shared" si="7"/>
        <v>20</v>
      </c>
      <c r="AP149" s="36">
        <f t="shared" si="9"/>
        <v>23000</v>
      </c>
    </row>
    <row r="150" spans="1:42" ht="21.75" customHeight="1" x14ac:dyDescent="0.25">
      <c r="A150" s="29" t="s">
        <v>756</v>
      </c>
      <c r="B150" s="30">
        <v>1100</v>
      </c>
      <c r="C150" s="31">
        <v>0</v>
      </c>
      <c r="D150" s="32" t="s">
        <v>761</v>
      </c>
      <c r="E150" s="33">
        <v>45077</v>
      </c>
      <c r="F150" s="33">
        <v>45077</v>
      </c>
      <c r="G150" s="34"/>
      <c r="H150" s="34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1">
        <f t="shared" si="8"/>
        <v>0</v>
      </c>
      <c r="AO150" s="31">
        <f t="shared" si="7"/>
        <v>0</v>
      </c>
      <c r="AP150" s="36">
        <f t="shared" si="9"/>
        <v>0</v>
      </c>
    </row>
    <row r="151" spans="1:42" ht="21.75" customHeight="1" x14ac:dyDescent="0.25">
      <c r="A151" s="29" t="s">
        <v>754</v>
      </c>
      <c r="B151" s="30">
        <v>1150</v>
      </c>
      <c r="C151" s="31">
        <v>17</v>
      </c>
      <c r="D151" s="32" t="s">
        <v>761</v>
      </c>
      <c r="E151" s="33">
        <v>45077</v>
      </c>
      <c r="F151" s="33">
        <v>45077</v>
      </c>
      <c r="G151" s="34"/>
      <c r="H151" s="34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1">
        <f t="shared" si="8"/>
        <v>0</v>
      </c>
      <c r="AO151" s="31">
        <f t="shared" si="7"/>
        <v>17</v>
      </c>
      <c r="AP151" s="36">
        <f t="shared" si="9"/>
        <v>19550</v>
      </c>
    </row>
    <row r="152" spans="1:42" ht="21.75" customHeight="1" x14ac:dyDescent="0.25">
      <c r="A152" s="29" t="s">
        <v>643</v>
      </c>
      <c r="B152" s="30">
        <v>338</v>
      </c>
      <c r="C152" s="31">
        <v>9</v>
      </c>
      <c r="D152" s="32" t="s">
        <v>761</v>
      </c>
      <c r="E152" s="33">
        <v>45407</v>
      </c>
      <c r="F152" s="33">
        <v>45407</v>
      </c>
      <c r="G152" s="34"/>
      <c r="H152" s="34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1">
        <f t="shared" si="8"/>
        <v>0</v>
      </c>
      <c r="AO152" s="31">
        <f t="shared" si="7"/>
        <v>9</v>
      </c>
      <c r="AP152" s="36">
        <f t="shared" si="9"/>
        <v>3042</v>
      </c>
    </row>
    <row r="153" spans="1:42" ht="21.75" customHeight="1" x14ac:dyDescent="0.25">
      <c r="A153" s="29" t="s">
        <v>644</v>
      </c>
      <c r="B153" s="30">
        <v>338</v>
      </c>
      <c r="C153" s="31">
        <v>8</v>
      </c>
      <c r="D153" s="32" t="s">
        <v>761</v>
      </c>
      <c r="E153" s="33">
        <v>45407</v>
      </c>
      <c r="F153" s="33">
        <v>45407</v>
      </c>
      <c r="G153" s="34"/>
      <c r="H153" s="34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1">
        <f t="shared" si="8"/>
        <v>0</v>
      </c>
      <c r="AO153" s="31">
        <f t="shared" si="7"/>
        <v>8</v>
      </c>
      <c r="AP153" s="36">
        <f t="shared" si="9"/>
        <v>2704</v>
      </c>
    </row>
    <row r="154" spans="1:42" ht="21.75" customHeight="1" x14ac:dyDescent="0.25">
      <c r="A154" s="29" t="s">
        <v>963</v>
      </c>
      <c r="B154" s="30">
        <v>391</v>
      </c>
      <c r="C154" s="31">
        <v>1</v>
      </c>
      <c r="D154" s="32" t="s">
        <v>761</v>
      </c>
      <c r="E154" s="33">
        <v>45407</v>
      </c>
      <c r="F154" s="33">
        <v>45407</v>
      </c>
      <c r="G154" s="34"/>
      <c r="H154" s="34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1">
        <v>0</v>
      </c>
      <c r="AO154" s="31">
        <f>C154+G154-AN154</f>
        <v>1</v>
      </c>
      <c r="AP154" s="36">
        <f>B154*AO154</f>
        <v>391</v>
      </c>
    </row>
    <row r="155" spans="1:42" ht="21.75" customHeight="1" x14ac:dyDescent="0.25">
      <c r="A155" s="29" t="s">
        <v>964</v>
      </c>
      <c r="B155" s="30">
        <v>391</v>
      </c>
      <c r="C155" s="31">
        <v>1</v>
      </c>
      <c r="D155" s="32" t="s">
        <v>761</v>
      </c>
      <c r="E155" s="33">
        <v>45407</v>
      </c>
      <c r="F155" s="33">
        <v>45407</v>
      </c>
      <c r="G155" s="34"/>
      <c r="H155" s="34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1">
        <f>(AM155+AL155+AK155+AJ155+AI155+AH155+AG155+AF155+AE155+AD155+AC155+AB155+AA155+Z155+Y155+X155+W155+V155+U155+T155+S155+R155+Q155+P155+O155+N155+M155+L155+K155+J155+I155)</f>
        <v>0</v>
      </c>
      <c r="AO155" s="31">
        <f>C155+G155-AN155</f>
        <v>1</v>
      </c>
      <c r="AP155" s="36">
        <f>B155*AO155</f>
        <v>391</v>
      </c>
    </row>
    <row r="156" spans="1:42" ht="21.75" customHeight="1" x14ac:dyDescent="0.25">
      <c r="A156" s="29" t="s">
        <v>961</v>
      </c>
      <c r="B156" s="30">
        <v>505</v>
      </c>
      <c r="C156" s="31">
        <v>10</v>
      </c>
      <c r="D156" s="32" t="s">
        <v>761</v>
      </c>
      <c r="E156" s="33">
        <v>45407</v>
      </c>
      <c r="F156" s="33">
        <v>45407</v>
      </c>
      <c r="G156" s="34"/>
      <c r="H156" s="34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1">
        <f t="shared" si="8"/>
        <v>0</v>
      </c>
      <c r="AO156" s="31">
        <f t="shared" si="7"/>
        <v>10</v>
      </c>
      <c r="AP156" s="36">
        <f t="shared" si="9"/>
        <v>5050</v>
      </c>
    </row>
    <row r="157" spans="1:42" ht="21.75" customHeight="1" x14ac:dyDescent="0.25">
      <c r="A157" s="29" t="s">
        <v>962</v>
      </c>
      <c r="B157" s="30">
        <v>741</v>
      </c>
      <c r="C157" s="31">
        <v>10</v>
      </c>
      <c r="D157" s="32" t="s">
        <v>761</v>
      </c>
      <c r="E157" s="33">
        <v>45407</v>
      </c>
      <c r="F157" s="33">
        <v>45407</v>
      </c>
      <c r="G157" s="34"/>
      <c r="H157" s="34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1">
        <f t="shared" si="8"/>
        <v>0</v>
      </c>
      <c r="AO157" s="31">
        <f t="shared" si="7"/>
        <v>10</v>
      </c>
      <c r="AP157" s="36">
        <f t="shared" si="9"/>
        <v>7410</v>
      </c>
    </row>
    <row r="158" spans="1:42" ht="21.75" customHeight="1" x14ac:dyDescent="0.25">
      <c r="A158" s="29" t="s">
        <v>753</v>
      </c>
      <c r="B158" s="30">
        <v>1150</v>
      </c>
      <c r="C158" s="31">
        <v>18</v>
      </c>
      <c r="D158" s="32" t="s">
        <v>761</v>
      </c>
      <c r="E158" s="33">
        <v>45077</v>
      </c>
      <c r="F158" s="33">
        <v>45077</v>
      </c>
      <c r="G158" s="34"/>
      <c r="H158" s="34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1">
        <f t="shared" si="8"/>
        <v>0</v>
      </c>
      <c r="AO158" s="31">
        <f t="shared" si="7"/>
        <v>18</v>
      </c>
      <c r="AP158" s="36">
        <f t="shared" si="9"/>
        <v>20700</v>
      </c>
    </row>
    <row r="159" spans="1:42" ht="21.75" customHeight="1" x14ac:dyDescent="0.25">
      <c r="A159" s="29" t="s">
        <v>716</v>
      </c>
      <c r="B159" s="30">
        <v>141</v>
      </c>
      <c r="C159" s="31">
        <v>4</v>
      </c>
      <c r="D159" s="32" t="s">
        <v>761</v>
      </c>
      <c r="E159" s="33">
        <v>45077</v>
      </c>
      <c r="F159" s="33">
        <v>45077</v>
      </c>
      <c r="G159" s="34"/>
      <c r="H159" s="34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1">
        <f t="shared" si="8"/>
        <v>0</v>
      </c>
      <c r="AO159" s="31">
        <f t="shared" si="7"/>
        <v>4</v>
      </c>
      <c r="AP159" s="36">
        <f t="shared" si="9"/>
        <v>564</v>
      </c>
    </row>
    <row r="160" spans="1:42" ht="21.75" customHeight="1" x14ac:dyDescent="0.25">
      <c r="A160" s="29" t="s">
        <v>290</v>
      </c>
      <c r="B160" s="30">
        <v>47.3</v>
      </c>
      <c r="C160" s="31">
        <v>17</v>
      </c>
      <c r="D160" s="32" t="s">
        <v>388</v>
      </c>
      <c r="E160" s="33">
        <v>44757</v>
      </c>
      <c r="F160" s="33">
        <v>44757</v>
      </c>
      <c r="G160" s="34"/>
      <c r="H160" s="34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1">
        <f t="shared" si="8"/>
        <v>0</v>
      </c>
      <c r="AO160" s="31">
        <f t="shared" si="7"/>
        <v>17</v>
      </c>
      <c r="AP160" s="36">
        <f t="shared" si="9"/>
        <v>804.09999999999991</v>
      </c>
    </row>
    <row r="161" spans="1:42" ht="26.25" customHeight="1" x14ac:dyDescent="0.25">
      <c r="A161" s="29" t="s">
        <v>289</v>
      </c>
      <c r="B161" s="30"/>
      <c r="C161" s="31">
        <v>0</v>
      </c>
      <c r="D161" s="32"/>
      <c r="E161" s="33"/>
      <c r="F161" s="33"/>
      <c r="G161" s="34"/>
      <c r="H161" s="34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1">
        <f t="shared" si="8"/>
        <v>0</v>
      </c>
      <c r="AO161" s="31">
        <f t="shared" si="7"/>
        <v>0</v>
      </c>
      <c r="AP161" s="36">
        <f t="shared" si="9"/>
        <v>0</v>
      </c>
    </row>
    <row r="162" spans="1:42" ht="22.5" customHeight="1" x14ac:dyDescent="0.25">
      <c r="A162" s="29" t="s">
        <v>288</v>
      </c>
      <c r="B162" s="30"/>
      <c r="C162" s="31">
        <v>0</v>
      </c>
      <c r="D162" s="32"/>
      <c r="E162" s="33" t="s">
        <v>613</v>
      </c>
      <c r="F162" s="33" t="s">
        <v>613</v>
      </c>
      <c r="G162" s="34"/>
      <c r="H162" s="34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1">
        <f t="shared" si="8"/>
        <v>0</v>
      </c>
      <c r="AO162" s="31">
        <f t="shared" si="7"/>
        <v>0</v>
      </c>
      <c r="AP162" s="36">
        <f t="shared" si="9"/>
        <v>0</v>
      </c>
    </row>
    <row r="163" spans="1:42" ht="21.75" customHeight="1" x14ac:dyDescent="0.25">
      <c r="A163" s="39" t="s">
        <v>149</v>
      </c>
      <c r="B163" s="30">
        <v>5.01</v>
      </c>
      <c r="C163" s="31">
        <v>0</v>
      </c>
      <c r="D163" s="32"/>
      <c r="E163" s="33">
        <v>45065</v>
      </c>
      <c r="F163" s="33">
        <v>45065</v>
      </c>
      <c r="G163" s="34"/>
      <c r="H163" s="34">
        <v>1701</v>
      </c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1">
        <f t="shared" si="8"/>
        <v>0</v>
      </c>
      <c r="AO163" s="31">
        <f t="shared" si="7"/>
        <v>0</v>
      </c>
      <c r="AP163" s="36">
        <f t="shared" si="9"/>
        <v>0</v>
      </c>
    </row>
    <row r="164" spans="1:42" ht="21.75" customHeight="1" x14ac:dyDescent="0.25">
      <c r="A164" s="29" t="s">
        <v>148</v>
      </c>
      <c r="B164" s="30"/>
      <c r="C164" s="31">
        <v>300</v>
      </c>
      <c r="D164" s="32"/>
      <c r="E164" s="33"/>
      <c r="F164" s="33"/>
      <c r="G164" s="34"/>
      <c r="H164" s="34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1">
        <f t="shared" si="8"/>
        <v>0</v>
      </c>
      <c r="AO164" s="31">
        <f t="shared" si="7"/>
        <v>300</v>
      </c>
      <c r="AP164" s="36">
        <f t="shared" si="9"/>
        <v>0</v>
      </c>
    </row>
    <row r="165" spans="1:42" ht="21.75" customHeight="1" x14ac:dyDescent="0.25">
      <c r="A165" s="29" t="s">
        <v>147</v>
      </c>
      <c r="B165" s="30">
        <v>1.44</v>
      </c>
      <c r="C165" s="31">
        <v>470</v>
      </c>
      <c r="D165" s="32" t="s">
        <v>388</v>
      </c>
      <c r="E165" s="33">
        <v>44887</v>
      </c>
      <c r="F165" s="33">
        <v>44887</v>
      </c>
      <c r="G165" s="34"/>
      <c r="H165" s="34">
        <v>10296</v>
      </c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1">
        <f t="shared" si="8"/>
        <v>0</v>
      </c>
      <c r="AO165" s="31">
        <f t="shared" si="7"/>
        <v>470</v>
      </c>
      <c r="AP165" s="36">
        <f t="shared" si="9"/>
        <v>676.8</v>
      </c>
    </row>
    <row r="166" spans="1:42" ht="21.75" customHeight="1" x14ac:dyDescent="0.25">
      <c r="A166" s="29" t="s">
        <v>146</v>
      </c>
      <c r="B166" s="30"/>
      <c r="C166" s="31">
        <v>20</v>
      </c>
      <c r="D166" s="32"/>
      <c r="E166" s="33"/>
      <c r="F166" s="33"/>
      <c r="G166" s="34"/>
      <c r="H166" s="34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1">
        <f t="shared" si="8"/>
        <v>0</v>
      </c>
      <c r="AO166" s="31">
        <f t="shared" si="7"/>
        <v>20</v>
      </c>
      <c r="AP166" s="36">
        <f t="shared" si="9"/>
        <v>0</v>
      </c>
    </row>
    <row r="167" spans="1:42" ht="21.75" customHeight="1" x14ac:dyDescent="0.25">
      <c r="A167" s="29" t="s">
        <v>508</v>
      </c>
      <c r="B167" s="48">
        <v>59.98</v>
      </c>
      <c r="C167" s="31">
        <v>1240</v>
      </c>
      <c r="D167" s="32" t="s">
        <v>388</v>
      </c>
      <c r="E167" s="33">
        <v>45611</v>
      </c>
      <c r="F167" s="33">
        <v>45611</v>
      </c>
      <c r="G167" s="37"/>
      <c r="H167" s="34">
        <v>1006</v>
      </c>
      <c r="I167" s="35"/>
      <c r="J167" s="35">
        <v>30</v>
      </c>
      <c r="K167" s="35"/>
      <c r="L167" s="35"/>
      <c r="M167" s="35">
        <v>40</v>
      </c>
      <c r="N167" s="35"/>
      <c r="O167" s="35"/>
      <c r="P167" s="35"/>
      <c r="Q167" s="35">
        <v>40</v>
      </c>
      <c r="R167" s="35"/>
      <c r="S167" s="35"/>
      <c r="T167" s="35">
        <v>50</v>
      </c>
      <c r="U167" s="35"/>
      <c r="V167" s="35"/>
      <c r="W167" s="35"/>
      <c r="X167" s="35">
        <v>50</v>
      </c>
      <c r="Y167" s="35"/>
      <c r="Z167" s="35"/>
      <c r="AA167" s="35"/>
      <c r="AB167" s="35"/>
      <c r="AC167" s="35"/>
      <c r="AD167" s="35"/>
      <c r="AE167" s="35">
        <v>50</v>
      </c>
      <c r="AF167" s="35"/>
      <c r="AG167" s="35"/>
      <c r="AH167" s="35">
        <v>30</v>
      </c>
      <c r="AI167" s="35"/>
      <c r="AJ167" s="35"/>
      <c r="AK167" s="35"/>
      <c r="AL167" s="35"/>
      <c r="AM167" s="35"/>
      <c r="AN167" s="31">
        <f t="shared" si="8"/>
        <v>290</v>
      </c>
      <c r="AO167" s="31">
        <f t="shared" si="7"/>
        <v>950</v>
      </c>
      <c r="AP167" s="36">
        <f t="shared" si="9"/>
        <v>56981</v>
      </c>
    </row>
    <row r="168" spans="1:42" ht="21.75" customHeight="1" x14ac:dyDescent="0.25">
      <c r="A168" s="29" t="s">
        <v>145</v>
      </c>
      <c r="B168" s="30"/>
      <c r="C168" s="31">
        <v>0</v>
      </c>
      <c r="D168" s="32"/>
      <c r="E168" s="33"/>
      <c r="F168" s="33"/>
      <c r="G168" s="34"/>
      <c r="H168" s="34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1">
        <f t="shared" si="8"/>
        <v>0</v>
      </c>
      <c r="AO168" s="31">
        <f t="shared" si="7"/>
        <v>0</v>
      </c>
      <c r="AP168" s="36">
        <f t="shared" si="9"/>
        <v>0</v>
      </c>
    </row>
    <row r="169" spans="1:42" ht="21.75" customHeight="1" x14ac:dyDescent="0.25">
      <c r="A169" s="39" t="s">
        <v>144</v>
      </c>
      <c r="B169" s="30"/>
      <c r="C169" s="31">
        <v>0</v>
      </c>
      <c r="D169" s="32"/>
      <c r="E169" s="33"/>
      <c r="F169" s="33"/>
      <c r="G169" s="34"/>
      <c r="H169" s="34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1">
        <f t="shared" si="8"/>
        <v>0</v>
      </c>
      <c r="AO169" s="31">
        <f t="shared" si="7"/>
        <v>0</v>
      </c>
      <c r="AP169" s="36">
        <f t="shared" si="9"/>
        <v>0</v>
      </c>
    </row>
    <row r="170" spans="1:42" ht="21.75" customHeight="1" x14ac:dyDescent="0.25">
      <c r="A170" s="29" t="s">
        <v>896</v>
      </c>
      <c r="B170" s="30">
        <v>20</v>
      </c>
      <c r="C170" s="31">
        <v>473</v>
      </c>
      <c r="D170" s="32" t="s">
        <v>898</v>
      </c>
      <c r="E170" s="33">
        <v>45370</v>
      </c>
      <c r="F170" s="33">
        <v>45370</v>
      </c>
      <c r="G170" s="34"/>
      <c r="H170" s="34"/>
      <c r="I170" s="35"/>
      <c r="J170" s="35">
        <v>48</v>
      </c>
      <c r="K170" s="35"/>
      <c r="L170" s="35"/>
      <c r="M170" s="35">
        <v>48</v>
      </c>
      <c r="N170" s="35"/>
      <c r="O170" s="35"/>
      <c r="P170" s="35"/>
      <c r="Q170" s="35">
        <v>48</v>
      </c>
      <c r="R170" s="35"/>
      <c r="S170" s="35"/>
      <c r="T170" s="35">
        <v>48</v>
      </c>
      <c r="U170" s="35"/>
      <c r="V170" s="35"/>
      <c r="W170" s="35"/>
      <c r="X170" s="35">
        <v>48</v>
      </c>
      <c r="Y170" s="35"/>
      <c r="Z170" s="35"/>
      <c r="AA170" s="35">
        <v>48</v>
      </c>
      <c r="AB170" s="35"/>
      <c r="AC170" s="35"/>
      <c r="AD170" s="35"/>
      <c r="AE170" s="35">
        <v>48</v>
      </c>
      <c r="AF170" s="35"/>
      <c r="AG170" s="35"/>
      <c r="AH170" s="35">
        <v>48</v>
      </c>
      <c r="AI170" s="35"/>
      <c r="AJ170" s="35"/>
      <c r="AK170" s="35"/>
      <c r="AL170" s="35"/>
      <c r="AM170" s="35"/>
      <c r="AN170" s="31">
        <f t="shared" si="8"/>
        <v>384</v>
      </c>
      <c r="AO170" s="31">
        <f t="shared" si="7"/>
        <v>89</v>
      </c>
      <c r="AP170" s="36">
        <f t="shared" si="9"/>
        <v>1780</v>
      </c>
    </row>
    <row r="171" spans="1:42" ht="21.75" customHeight="1" x14ac:dyDescent="0.25">
      <c r="A171" s="29" t="s">
        <v>143</v>
      </c>
      <c r="B171" s="30">
        <v>1.92</v>
      </c>
      <c r="C171" s="31">
        <v>100</v>
      </c>
      <c r="D171" s="32" t="s">
        <v>388</v>
      </c>
      <c r="E171" s="33">
        <v>45456</v>
      </c>
      <c r="F171" s="33">
        <v>45456</v>
      </c>
      <c r="G171" s="34"/>
      <c r="H171" s="34">
        <v>10294</v>
      </c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1">
        <f t="shared" si="8"/>
        <v>0</v>
      </c>
      <c r="AO171" s="31">
        <f t="shared" si="7"/>
        <v>100</v>
      </c>
      <c r="AP171" s="36">
        <f t="shared" si="9"/>
        <v>192</v>
      </c>
    </row>
    <row r="172" spans="1:42" ht="21.75" customHeight="1" x14ac:dyDescent="0.25">
      <c r="A172" s="29" t="s">
        <v>142</v>
      </c>
      <c r="B172" s="30"/>
      <c r="C172" s="31">
        <v>412</v>
      </c>
      <c r="D172" s="32"/>
      <c r="E172" s="33"/>
      <c r="F172" s="33"/>
      <c r="G172" s="34"/>
      <c r="H172" s="34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1">
        <f t="shared" si="8"/>
        <v>0</v>
      </c>
      <c r="AO172" s="31">
        <f t="shared" si="7"/>
        <v>412</v>
      </c>
      <c r="AP172" s="36">
        <f t="shared" si="9"/>
        <v>0</v>
      </c>
    </row>
    <row r="173" spans="1:42" ht="21.75" customHeight="1" x14ac:dyDescent="0.25">
      <c r="A173" s="29" t="s">
        <v>361</v>
      </c>
      <c r="B173" s="30"/>
      <c r="C173" s="31">
        <v>1140</v>
      </c>
      <c r="D173" s="32"/>
      <c r="E173" s="33"/>
      <c r="F173" s="33"/>
      <c r="G173" s="34"/>
      <c r="H173" s="34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1">
        <f t="shared" si="8"/>
        <v>0</v>
      </c>
      <c r="AO173" s="31">
        <f t="shared" si="7"/>
        <v>1140</v>
      </c>
      <c r="AP173" s="36">
        <f t="shared" si="9"/>
        <v>0</v>
      </c>
    </row>
    <row r="174" spans="1:42" ht="21.75" customHeight="1" x14ac:dyDescent="0.25">
      <c r="A174" s="29" t="s">
        <v>287</v>
      </c>
      <c r="B174" s="30"/>
      <c r="C174" s="31">
        <v>142</v>
      </c>
      <c r="D174" s="32"/>
      <c r="E174" s="33"/>
      <c r="F174" s="33"/>
      <c r="G174" s="34"/>
      <c r="H174" s="34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1">
        <f t="shared" si="8"/>
        <v>0</v>
      </c>
      <c r="AO174" s="31">
        <f t="shared" si="7"/>
        <v>142</v>
      </c>
      <c r="AP174" s="36">
        <f t="shared" si="9"/>
        <v>0</v>
      </c>
    </row>
    <row r="175" spans="1:42" ht="21.75" customHeight="1" x14ac:dyDescent="0.25">
      <c r="A175" s="29" t="s">
        <v>1092</v>
      </c>
      <c r="B175" s="30">
        <v>2501.6</v>
      </c>
      <c r="C175" s="31"/>
      <c r="D175" s="32" t="s">
        <v>1095</v>
      </c>
      <c r="E175" s="33">
        <v>45616</v>
      </c>
      <c r="F175" s="33">
        <v>45616</v>
      </c>
      <c r="G175" s="34">
        <v>15</v>
      </c>
      <c r="H175" s="34">
        <v>3635</v>
      </c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1">
        <f t="shared" si="8"/>
        <v>0</v>
      </c>
      <c r="AO175" s="31">
        <f t="shared" si="7"/>
        <v>15</v>
      </c>
      <c r="AP175" s="36">
        <f t="shared" si="9"/>
        <v>37524</v>
      </c>
    </row>
    <row r="176" spans="1:42" ht="21.75" customHeight="1" x14ac:dyDescent="0.25">
      <c r="A176" s="29" t="s">
        <v>665</v>
      </c>
      <c r="B176" s="30">
        <v>3.36</v>
      </c>
      <c r="C176" s="31">
        <v>964</v>
      </c>
      <c r="D176" s="32" t="s">
        <v>627</v>
      </c>
      <c r="E176" s="33">
        <v>45118</v>
      </c>
      <c r="F176" s="33">
        <v>45118</v>
      </c>
      <c r="G176" s="34"/>
      <c r="H176" s="34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>
        <v>72</v>
      </c>
      <c r="U176" s="35"/>
      <c r="V176" s="35"/>
      <c r="W176" s="35"/>
      <c r="X176" s="35"/>
      <c r="Y176" s="35"/>
      <c r="Z176" s="35"/>
      <c r="AA176" s="35">
        <v>72</v>
      </c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1">
        <f t="shared" si="8"/>
        <v>144</v>
      </c>
      <c r="AO176" s="31">
        <f t="shared" si="7"/>
        <v>820</v>
      </c>
      <c r="AP176" s="36">
        <f t="shared" si="9"/>
        <v>2755.2</v>
      </c>
    </row>
    <row r="177" spans="1:42" ht="21.75" customHeight="1" x14ac:dyDescent="0.25">
      <c r="A177" s="29" t="s">
        <v>731</v>
      </c>
      <c r="B177" s="30">
        <v>717</v>
      </c>
      <c r="C177" s="49">
        <v>4</v>
      </c>
      <c r="D177" s="32" t="s">
        <v>761</v>
      </c>
      <c r="E177" s="33">
        <v>45077</v>
      </c>
      <c r="F177" s="33">
        <v>45077</v>
      </c>
      <c r="G177" s="34"/>
      <c r="H177" s="34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1">
        <f t="shared" si="8"/>
        <v>0</v>
      </c>
      <c r="AO177" s="49">
        <f t="shared" si="7"/>
        <v>4</v>
      </c>
      <c r="AP177" s="36">
        <f t="shared" si="9"/>
        <v>2868</v>
      </c>
    </row>
    <row r="178" spans="1:42" ht="26.25" customHeight="1" x14ac:dyDescent="0.25">
      <c r="A178" s="29" t="s">
        <v>286</v>
      </c>
      <c r="B178" s="30"/>
      <c r="C178" s="31">
        <v>400</v>
      </c>
      <c r="D178" s="32"/>
      <c r="E178" s="33"/>
      <c r="F178" s="33"/>
      <c r="G178" s="34"/>
      <c r="H178" s="34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1">
        <f t="shared" si="8"/>
        <v>0</v>
      </c>
      <c r="AO178" s="31">
        <f t="shared" si="7"/>
        <v>400</v>
      </c>
      <c r="AP178" s="36">
        <f t="shared" si="9"/>
        <v>0</v>
      </c>
    </row>
    <row r="179" spans="1:42" ht="21.75" customHeight="1" x14ac:dyDescent="0.25">
      <c r="A179" s="29" t="s">
        <v>285</v>
      </c>
      <c r="B179" s="30">
        <v>80.47</v>
      </c>
      <c r="C179" s="31">
        <v>1550</v>
      </c>
      <c r="D179" s="32" t="s">
        <v>650</v>
      </c>
      <c r="E179" s="33">
        <v>45579</v>
      </c>
      <c r="F179" s="33">
        <v>45579</v>
      </c>
      <c r="G179" s="34"/>
      <c r="H179" s="34">
        <v>10338</v>
      </c>
      <c r="I179" s="35"/>
      <c r="J179" s="35"/>
      <c r="K179" s="35">
        <v>40</v>
      </c>
      <c r="L179" s="35"/>
      <c r="M179" s="35">
        <v>150</v>
      </c>
      <c r="N179" s="35">
        <v>20</v>
      </c>
      <c r="O179" s="35"/>
      <c r="P179" s="35"/>
      <c r="Q179" s="35"/>
      <c r="R179" s="35"/>
      <c r="S179" s="35"/>
      <c r="T179" s="35"/>
      <c r="U179" s="35">
        <v>40</v>
      </c>
      <c r="V179" s="35"/>
      <c r="W179" s="35"/>
      <c r="X179" s="35"/>
      <c r="Y179" s="35"/>
      <c r="Z179" s="35"/>
      <c r="AA179" s="35"/>
      <c r="AB179" s="35">
        <v>20</v>
      </c>
      <c r="AC179" s="35"/>
      <c r="AD179" s="35"/>
      <c r="AE179" s="35"/>
      <c r="AF179" s="35"/>
      <c r="AG179" s="35"/>
      <c r="AH179" s="35">
        <v>20</v>
      </c>
      <c r="AI179" s="35"/>
      <c r="AJ179" s="35"/>
      <c r="AK179" s="35"/>
      <c r="AL179" s="35"/>
      <c r="AM179" s="35"/>
      <c r="AN179" s="31">
        <f t="shared" si="8"/>
        <v>290</v>
      </c>
      <c r="AO179" s="31">
        <f t="shared" si="7"/>
        <v>1260</v>
      </c>
      <c r="AP179" s="36">
        <f t="shared" si="9"/>
        <v>101392.2</v>
      </c>
    </row>
    <row r="180" spans="1:42" ht="21.75" customHeight="1" x14ac:dyDescent="0.25">
      <c r="A180" s="39" t="s">
        <v>470</v>
      </c>
      <c r="B180" s="30"/>
      <c r="C180" s="31">
        <v>0</v>
      </c>
      <c r="D180" s="32"/>
      <c r="E180" s="33"/>
      <c r="F180" s="33"/>
      <c r="G180" s="37"/>
      <c r="H180" s="34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1">
        <f t="shared" si="8"/>
        <v>0</v>
      </c>
      <c r="AO180" s="31">
        <f t="shared" si="7"/>
        <v>0</v>
      </c>
      <c r="AP180" s="36">
        <f t="shared" si="9"/>
        <v>0</v>
      </c>
    </row>
    <row r="181" spans="1:42" ht="21.75" customHeight="1" x14ac:dyDescent="0.25">
      <c r="A181" s="29" t="s">
        <v>141</v>
      </c>
      <c r="B181" s="30">
        <v>295</v>
      </c>
      <c r="C181" s="31">
        <v>360</v>
      </c>
      <c r="D181" s="32"/>
      <c r="E181" s="33">
        <v>45531</v>
      </c>
      <c r="F181" s="33">
        <v>45531</v>
      </c>
      <c r="G181" s="37"/>
      <c r="H181" s="34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1">
        <f t="shared" si="8"/>
        <v>0</v>
      </c>
      <c r="AO181" s="31">
        <f t="shared" si="7"/>
        <v>360</v>
      </c>
      <c r="AP181" s="36">
        <f t="shared" si="9"/>
        <v>106200</v>
      </c>
    </row>
    <row r="182" spans="1:42" ht="21.75" customHeight="1" x14ac:dyDescent="0.25">
      <c r="A182" s="29" t="s">
        <v>530</v>
      </c>
      <c r="B182" s="30">
        <v>101.98</v>
      </c>
      <c r="C182" s="31">
        <v>785</v>
      </c>
      <c r="D182" s="32" t="s">
        <v>388</v>
      </c>
      <c r="E182" s="33">
        <v>45519</v>
      </c>
      <c r="F182" s="33">
        <v>45519</v>
      </c>
      <c r="G182" s="37"/>
      <c r="H182" s="34">
        <v>9500</v>
      </c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>
        <v>20</v>
      </c>
      <c r="Y182" s="35"/>
      <c r="Z182" s="35"/>
      <c r="AA182" s="35">
        <v>30</v>
      </c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1">
        <f t="shared" si="8"/>
        <v>50</v>
      </c>
      <c r="AO182" s="31">
        <f t="shared" si="7"/>
        <v>735</v>
      </c>
      <c r="AP182" s="36">
        <f t="shared" si="9"/>
        <v>74955.3</v>
      </c>
    </row>
    <row r="183" spans="1:42" ht="21.75" customHeight="1" x14ac:dyDescent="0.25">
      <c r="A183" s="29" t="s">
        <v>581</v>
      </c>
      <c r="B183" s="30"/>
      <c r="C183" s="31">
        <v>0</v>
      </c>
      <c r="D183" s="32"/>
      <c r="E183" s="33"/>
      <c r="F183" s="33"/>
      <c r="G183" s="34"/>
      <c r="H183" s="34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1">
        <f t="shared" si="8"/>
        <v>0</v>
      </c>
      <c r="AO183" s="31">
        <f t="shared" si="7"/>
        <v>0</v>
      </c>
      <c r="AP183" s="36">
        <f t="shared" si="9"/>
        <v>0</v>
      </c>
    </row>
    <row r="184" spans="1:42" ht="21.75" customHeight="1" x14ac:dyDescent="0.25">
      <c r="A184" s="29" t="s">
        <v>717</v>
      </c>
      <c r="B184" s="30">
        <v>172</v>
      </c>
      <c r="C184" s="31">
        <v>20</v>
      </c>
      <c r="D184" s="32" t="s">
        <v>761</v>
      </c>
      <c r="E184" s="33">
        <v>45077</v>
      </c>
      <c r="F184" s="33">
        <v>45077</v>
      </c>
      <c r="G184" s="34"/>
      <c r="H184" s="34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1">
        <f t="shared" si="8"/>
        <v>0</v>
      </c>
      <c r="AO184" s="31">
        <f t="shared" si="7"/>
        <v>20</v>
      </c>
      <c r="AP184" s="36">
        <f t="shared" si="9"/>
        <v>3440</v>
      </c>
    </row>
    <row r="185" spans="1:42" ht="21.75" customHeight="1" x14ac:dyDescent="0.25">
      <c r="A185" s="29" t="s">
        <v>284</v>
      </c>
      <c r="B185" s="30">
        <v>19.079999999999998</v>
      </c>
      <c r="C185" s="31">
        <v>2461</v>
      </c>
      <c r="D185" s="32" t="s">
        <v>388</v>
      </c>
      <c r="E185" s="33">
        <v>45611</v>
      </c>
      <c r="F185" s="33">
        <v>45611</v>
      </c>
      <c r="G185" s="34"/>
      <c r="H185" s="34">
        <v>2432</v>
      </c>
      <c r="I185" s="35"/>
      <c r="J185" s="35"/>
      <c r="K185" s="35">
        <v>30</v>
      </c>
      <c r="L185" s="35"/>
      <c r="M185" s="35"/>
      <c r="N185" s="35">
        <v>20</v>
      </c>
      <c r="O185" s="35"/>
      <c r="P185" s="35"/>
      <c r="Q185" s="35">
        <v>30</v>
      </c>
      <c r="R185" s="35"/>
      <c r="S185" s="35"/>
      <c r="T185" s="35"/>
      <c r="U185" s="35"/>
      <c r="V185" s="35"/>
      <c r="W185" s="35"/>
      <c r="X185" s="35">
        <v>10</v>
      </c>
      <c r="Y185" s="35">
        <v>25</v>
      </c>
      <c r="Z185" s="35"/>
      <c r="AA185" s="35">
        <v>20</v>
      </c>
      <c r="AB185" s="35"/>
      <c r="AC185" s="35"/>
      <c r="AD185" s="35"/>
      <c r="AE185" s="35"/>
      <c r="AF185" s="35">
        <v>30</v>
      </c>
      <c r="AG185" s="35"/>
      <c r="AH185" s="35"/>
      <c r="AI185" s="35">
        <v>15</v>
      </c>
      <c r="AJ185" s="35"/>
      <c r="AK185" s="35"/>
      <c r="AL185" s="35">
        <v>20</v>
      </c>
      <c r="AM185" s="35"/>
      <c r="AN185" s="31">
        <f t="shared" si="8"/>
        <v>200</v>
      </c>
      <c r="AO185" s="31">
        <f t="shared" si="7"/>
        <v>2261</v>
      </c>
      <c r="AP185" s="36">
        <f t="shared" si="9"/>
        <v>43139.88</v>
      </c>
    </row>
    <row r="186" spans="1:42" ht="21.75" customHeight="1" x14ac:dyDescent="0.25">
      <c r="A186" s="29" t="s">
        <v>715</v>
      </c>
      <c r="B186" s="30">
        <v>512</v>
      </c>
      <c r="C186" s="31">
        <v>2</v>
      </c>
      <c r="D186" s="32" t="s">
        <v>761</v>
      </c>
      <c r="E186" s="33">
        <v>45077</v>
      </c>
      <c r="F186" s="33">
        <v>45077</v>
      </c>
      <c r="G186" s="34"/>
      <c r="H186" s="34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1">
        <f t="shared" si="8"/>
        <v>0</v>
      </c>
      <c r="AO186" s="31">
        <f t="shared" si="7"/>
        <v>2</v>
      </c>
      <c r="AP186" s="36">
        <f t="shared" si="9"/>
        <v>1024</v>
      </c>
    </row>
    <row r="187" spans="1:42" ht="21.75" customHeight="1" x14ac:dyDescent="0.25">
      <c r="A187" s="43" t="s">
        <v>622</v>
      </c>
      <c r="B187" s="30">
        <v>42.6</v>
      </c>
      <c r="C187" s="31">
        <v>265</v>
      </c>
      <c r="D187" s="32" t="s">
        <v>388</v>
      </c>
      <c r="E187" s="33">
        <v>45426</v>
      </c>
      <c r="F187" s="33">
        <v>45426</v>
      </c>
      <c r="G187" s="34"/>
      <c r="H187" s="34">
        <v>1199</v>
      </c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>
        <v>50</v>
      </c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1">
        <f t="shared" si="8"/>
        <v>50</v>
      </c>
      <c r="AO187" s="31">
        <f t="shared" si="7"/>
        <v>215</v>
      </c>
      <c r="AP187" s="36">
        <f t="shared" si="9"/>
        <v>9159</v>
      </c>
    </row>
    <row r="188" spans="1:42" ht="21.75" customHeight="1" x14ac:dyDescent="0.25">
      <c r="A188" s="29" t="s">
        <v>139</v>
      </c>
      <c r="B188" s="30">
        <v>22.68</v>
      </c>
      <c r="C188" s="31">
        <v>425</v>
      </c>
      <c r="D188" s="32" t="s">
        <v>388</v>
      </c>
      <c r="E188" s="33">
        <v>45611</v>
      </c>
      <c r="F188" s="33">
        <v>45611</v>
      </c>
      <c r="G188" s="34"/>
      <c r="H188" s="34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1">
        <f t="shared" si="8"/>
        <v>0</v>
      </c>
      <c r="AO188" s="31">
        <f t="shared" si="7"/>
        <v>425</v>
      </c>
      <c r="AP188" s="36">
        <f t="shared" si="9"/>
        <v>9639</v>
      </c>
    </row>
    <row r="189" spans="1:42" ht="18" customHeight="1" x14ac:dyDescent="0.25">
      <c r="A189" s="29" t="s">
        <v>140</v>
      </c>
      <c r="B189" s="30">
        <v>34.799999999999997</v>
      </c>
      <c r="C189" s="31">
        <v>414</v>
      </c>
      <c r="D189" s="32" t="s">
        <v>388</v>
      </c>
      <c r="E189" s="33">
        <v>45611</v>
      </c>
      <c r="F189" s="33">
        <v>45611</v>
      </c>
      <c r="G189" s="34"/>
      <c r="H189" s="34">
        <v>1195</v>
      </c>
      <c r="I189" s="35"/>
      <c r="J189" s="35">
        <v>10</v>
      </c>
      <c r="K189" s="35"/>
      <c r="L189" s="35"/>
      <c r="M189" s="35"/>
      <c r="N189" s="35"/>
      <c r="O189" s="35"/>
      <c r="P189" s="35"/>
      <c r="Q189" s="35"/>
      <c r="R189" s="35"/>
      <c r="S189" s="35"/>
      <c r="T189" s="35">
        <v>10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1">
        <f t="shared" si="8"/>
        <v>20</v>
      </c>
      <c r="AO189" s="31">
        <f t="shared" si="7"/>
        <v>394</v>
      </c>
      <c r="AP189" s="36">
        <f t="shared" si="9"/>
        <v>13711.199999999999</v>
      </c>
    </row>
    <row r="190" spans="1:42" ht="21.75" customHeight="1" x14ac:dyDescent="0.25">
      <c r="A190" s="29" t="s">
        <v>621</v>
      </c>
      <c r="B190" s="30">
        <v>18</v>
      </c>
      <c r="C190" s="31">
        <v>314</v>
      </c>
      <c r="D190" s="32" t="s">
        <v>388</v>
      </c>
      <c r="E190" s="33">
        <v>45611</v>
      </c>
      <c r="F190" s="33">
        <v>45611</v>
      </c>
      <c r="G190" s="34"/>
      <c r="H190" s="34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1">
        <f t="shared" si="8"/>
        <v>0</v>
      </c>
      <c r="AO190" s="31">
        <f t="shared" si="7"/>
        <v>314</v>
      </c>
      <c r="AP190" s="36">
        <f t="shared" si="9"/>
        <v>5652</v>
      </c>
    </row>
    <row r="191" spans="1:42" ht="21.75" customHeight="1" x14ac:dyDescent="0.25">
      <c r="A191" s="29" t="s">
        <v>746</v>
      </c>
      <c r="B191" s="30">
        <v>463</v>
      </c>
      <c r="C191" s="31">
        <v>9</v>
      </c>
      <c r="D191" s="32" t="s">
        <v>761</v>
      </c>
      <c r="E191" s="33">
        <v>45077</v>
      </c>
      <c r="F191" s="33">
        <v>45077</v>
      </c>
      <c r="G191" s="34"/>
      <c r="H191" s="34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1">
        <f t="shared" si="8"/>
        <v>0</v>
      </c>
      <c r="AO191" s="31">
        <f t="shared" si="7"/>
        <v>9</v>
      </c>
      <c r="AP191" s="36">
        <f t="shared" si="9"/>
        <v>4167</v>
      </c>
    </row>
    <row r="192" spans="1:42" ht="21.75" customHeight="1" x14ac:dyDescent="0.25">
      <c r="A192" s="29" t="s">
        <v>283</v>
      </c>
      <c r="B192" s="30">
        <v>2.69</v>
      </c>
      <c r="C192" s="31">
        <v>1500</v>
      </c>
      <c r="D192" s="32" t="s">
        <v>560</v>
      </c>
      <c r="E192" s="33">
        <v>45579</v>
      </c>
      <c r="F192" s="33">
        <v>45579</v>
      </c>
      <c r="G192" s="34"/>
      <c r="H192" s="34">
        <v>9928</v>
      </c>
      <c r="I192" s="35"/>
      <c r="J192" s="35">
        <v>200</v>
      </c>
      <c r="K192" s="35">
        <v>50</v>
      </c>
      <c r="L192" s="35"/>
      <c r="M192" s="35"/>
      <c r="N192" s="35">
        <v>100</v>
      </c>
      <c r="O192" s="35"/>
      <c r="P192" s="35"/>
      <c r="Q192" s="35">
        <v>150</v>
      </c>
      <c r="R192" s="35">
        <v>50</v>
      </c>
      <c r="S192" s="35"/>
      <c r="T192" s="35">
        <v>100</v>
      </c>
      <c r="U192" s="35">
        <v>50</v>
      </c>
      <c r="V192" s="35"/>
      <c r="W192" s="35"/>
      <c r="X192" s="35">
        <v>100</v>
      </c>
      <c r="Y192" s="35">
        <v>50</v>
      </c>
      <c r="Z192" s="35"/>
      <c r="AA192" s="35"/>
      <c r="AB192" s="35">
        <v>100</v>
      </c>
      <c r="AC192" s="35"/>
      <c r="AD192" s="35"/>
      <c r="AE192" s="35">
        <v>100</v>
      </c>
      <c r="AF192" s="35">
        <v>50</v>
      </c>
      <c r="AG192" s="35"/>
      <c r="AH192" s="35">
        <v>100</v>
      </c>
      <c r="AI192" s="35"/>
      <c r="AJ192" s="35"/>
      <c r="AK192" s="35"/>
      <c r="AL192" s="35"/>
      <c r="AM192" s="35">
        <v>50</v>
      </c>
      <c r="AN192" s="31">
        <f t="shared" si="8"/>
        <v>1250</v>
      </c>
      <c r="AO192" s="31">
        <f t="shared" ref="AO192:AO258" si="10">C192+G192-AN192</f>
        <v>250</v>
      </c>
      <c r="AP192" s="36">
        <f t="shared" si="9"/>
        <v>672.5</v>
      </c>
    </row>
    <row r="193" spans="1:42" ht="21.75" customHeight="1" x14ac:dyDescent="0.25">
      <c r="A193" s="29" t="s">
        <v>714</v>
      </c>
      <c r="B193" s="30">
        <v>300</v>
      </c>
      <c r="C193" s="31">
        <v>4</v>
      </c>
      <c r="D193" s="32" t="s">
        <v>761</v>
      </c>
      <c r="E193" s="33">
        <v>45077</v>
      </c>
      <c r="F193" s="33">
        <v>45077</v>
      </c>
      <c r="G193" s="34"/>
      <c r="H193" s="34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1">
        <f t="shared" si="8"/>
        <v>0</v>
      </c>
      <c r="AO193" s="31">
        <f t="shared" si="10"/>
        <v>4</v>
      </c>
      <c r="AP193" s="36">
        <f t="shared" si="9"/>
        <v>1200</v>
      </c>
    </row>
    <row r="194" spans="1:42" ht="21.75" customHeight="1" x14ac:dyDescent="0.25">
      <c r="A194" s="29" t="s">
        <v>6</v>
      </c>
      <c r="B194" s="30">
        <v>195</v>
      </c>
      <c r="C194" s="31">
        <v>3130</v>
      </c>
      <c r="D194" s="32" t="s">
        <v>1011</v>
      </c>
      <c r="E194" s="33">
        <v>45611</v>
      </c>
      <c r="F194" s="33">
        <v>45611</v>
      </c>
      <c r="G194" s="34"/>
      <c r="H194" s="34">
        <v>10740</v>
      </c>
      <c r="I194" s="35"/>
      <c r="J194" s="35">
        <v>80</v>
      </c>
      <c r="K194" s="35"/>
      <c r="L194" s="35"/>
      <c r="M194" s="35">
        <v>80</v>
      </c>
      <c r="N194" s="35"/>
      <c r="O194" s="35"/>
      <c r="P194" s="35"/>
      <c r="Q194" s="35">
        <v>80</v>
      </c>
      <c r="R194" s="35"/>
      <c r="S194" s="35"/>
      <c r="T194" s="35">
        <v>80</v>
      </c>
      <c r="U194" s="35"/>
      <c r="V194" s="35"/>
      <c r="W194" s="35"/>
      <c r="X194" s="35">
        <v>80</v>
      </c>
      <c r="Y194" s="35"/>
      <c r="Z194" s="35"/>
      <c r="AA194" s="35">
        <v>80</v>
      </c>
      <c r="AB194" s="35"/>
      <c r="AC194" s="35"/>
      <c r="AD194" s="35"/>
      <c r="AE194" s="35">
        <v>80</v>
      </c>
      <c r="AF194" s="35"/>
      <c r="AG194" s="35"/>
      <c r="AH194" s="35">
        <v>80</v>
      </c>
      <c r="AI194" s="35"/>
      <c r="AJ194" s="35"/>
      <c r="AK194" s="35"/>
      <c r="AL194" s="35">
        <v>80</v>
      </c>
      <c r="AM194" s="35"/>
      <c r="AN194" s="31">
        <f t="shared" si="8"/>
        <v>720</v>
      </c>
      <c r="AO194" s="31">
        <f t="shared" si="10"/>
        <v>2410</v>
      </c>
      <c r="AP194" s="36">
        <f t="shared" si="9"/>
        <v>469950</v>
      </c>
    </row>
    <row r="195" spans="1:42" ht="21.75" customHeight="1" x14ac:dyDescent="0.25">
      <c r="A195" s="29" t="s">
        <v>366</v>
      </c>
      <c r="B195" s="30"/>
      <c r="C195" s="31">
        <v>13</v>
      </c>
      <c r="D195" s="32"/>
      <c r="E195" s="33"/>
      <c r="F195" s="33"/>
      <c r="G195" s="34"/>
      <c r="H195" s="34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1">
        <f t="shared" si="8"/>
        <v>0</v>
      </c>
      <c r="AO195" s="31">
        <f t="shared" si="10"/>
        <v>13</v>
      </c>
      <c r="AP195" s="36">
        <f t="shared" si="9"/>
        <v>0</v>
      </c>
    </row>
    <row r="196" spans="1:42" ht="21.75" customHeight="1" x14ac:dyDescent="0.25">
      <c r="A196" s="29" t="s">
        <v>769</v>
      </c>
      <c r="B196" s="30"/>
      <c r="C196" s="31">
        <v>22</v>
      </c>
      <c r="D196" s="32" t="s">
        <v>422</v>
      </c>
      <c r="E196" s="33">
        <v>44726</v>
      </c>
      <c r="F196" s="33">
        <v>44726</v>
      </c>
      <c r="G196" s="34"/>
      <c r="H196" s="34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1">
        <f t="shared" si="8"/>
        <v>0</v>
      </c>
      <c r="AO196" s="31">
        <f t="shared" si="10"/>
        <v>22</v>
      </c>
      <c r="AP196" s="36">
        <f t="shared" si="9"/>
        <v>0</v>
      </c>
    </row>
    <row r="197" spans="1:42" ht="21.75" customHeight="1" x14ac:dyDescent="0.25">
      <c r="A197" s="29" t="s">
        <v>872</v>
      </c>
      <c r="B197" s="30">
        <v>640</v>
      </c>
      <c r="C197" s="31">
        <v>441</v>
      </c>
      <c r="D197" s="32" t="s">
        <v>923</v>
      </c>
      <c r="E197" s="33">
        <v>45574</v>
      </c>
      <c r="F197" s="33">
        <v>45574</v>
      </c>
      <c r="G197" s="34"/>
      <c r="H197" s="34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>
        <v>5</v>
      </c>
      <c r="U197" s="35"/>
      <c r="V197" s="35"/>
      <c r="W197" s="35"/>
      <c r="X197" s="35">
        <v>5</v>
      </c>
      <c r="Y197" s="35"/>
      <c r="Z197" s="35"/>
      <c r="AA197" s="35">
        <v>5</v>
      </c>
      <c r="AB197" s="35"/>
      <c r="AC197" s="35"/>
      <c r="AD197" s="35"/>
      <c r="AE197" s="35">
        <v>6</v>
      </c>
      <c r="AF197" s="35"/>
      <c r="AG197" s="35"/>
      <c r="AH197" s="35">
        <v>6</v>
      </c>
      <c r="AI197" s="35"/>
      <c r="AJ197" s="35"/>
      <c r="AK197" s="35"/>
      <c r="AL197" s="35">
        <v>5</v>
      </c>
      <c r="AM197" s="35"/>
      <c r="AN197" s="31">
        <f t="shared" si="8"/>
        <v>32</v>
      </c>
      <c r="AO197" s="31">
        <f t="shared" si="10"/>
        <v>409</v>
      </c>
      <c r="AP197" s="36">
        <f t="shared" si="9"/>
        <v>261760</v>
      </c>
    </row>
    <row r="198" spans="1:42" ht="21.75" customHeight="1" x14ac:dyDescent="0.25">
      <c r="A198" s="39" t="s">
        <v>282</v>
      </c>
      <c r="B198" s="30"/>
      <c r="C198" s="31">
        <v>0</v>
      </c>
      <c r="D198" s="32"/>
      <c r="E198" s="33"/>
      <c r="F198" s="33"/>
      <c r="G198" s="34"/>
      <c r="H198" s="34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1">
        <f t="shared" si="8"/>
        <v>0</v>
      </c>
      <c r="AO198" s="31">
        <f t="shared" si="10"/>
        <v>0</v>
      </c>
      <c r="AP198" s="36">
        <f t="shared" si="9"/>
        <v>0</v>
      </c>
    </row>
    <row r="199" spans="1:42" ht="21.75" customHeight="1" x14ac:dyDescent="0.25">
      <c r="A199" s="39" t="s">
        <v>770</v>
      </c>
      <c r="B199" s="30">
        <v>690</v>
      </c>
      <c r="C199" s="31">
        <v>0</v>
      </c>
      <c r="D199" s="32" t="s">
        <v>647</v>
      </c>
      <c r="E199" s="33">
        <v>45131</v>
      </c>
      <c r="F199" s="33">
        <v>45131</v>
      </c>
      <c r="G199" s="37"/>
      <c r="H199" s="34">
        <v>1709</v>
      </c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1">
        <f t="shared" si="8"/>
        <v>0</v>
      </c>
      <c r="AO199" s="31">
        <f t="shared" si="10"/>
        <v>0</v>
      </c>
      <c r="AP199" s="36">
        <f t="shared" si="9"/>
        <v>0</v>
      </c>
    </row>
    <row r="200" spans="1:42" ht="21.75" customHeight="1" x14ac:dyDescent="0.25">
      <c r="A200" s="39" t="s">
        <v>281</v>
      </c>
      <c r="B200" s="30"/>
      <c r="C200" s="31">
        <v>0</v>
      </c>
      <c r="D200" s="32"/>
      <c r="E200" s="33"/>
      <c r="F200" s="33"/>
      <c r="G200" s="34"/>
      <c r="H200" s="34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1">
        <f t="shared" si="8"/>
        <v>0</v>
      </c>
      <c r="AO200" s="31">
        <f t="shared" si="10"/>
        <v>0</v>
      </c>
      <c r="AP200" s="36">
        <f t="shared" si="9"/>
        <v>0</v>
      </c>
    </row>
    <row r="201" spans="1:42" ht="21.75" customHeight="1" x14ac:dyDescent="0.25">
      <c r="A201" s="29" t="s">
        <v>280</v>
      </c>
      <c r="B201" s="30">
        <v>312</v>
      </c>
      <c r="C201" s="31">
        <v>291</v>
      </c>
      <c r="D201" s="32" t="s">
        <v>1078</v>
      </c>
      <c r="E201" s="33">
        <v>45644</v>
      </c>
      <c r="F201" s="33">
        <v>45644</v>
      </c>
      <c r="G201" s="34">
        <v>750</v>
      </c>
      <c r="H201" s="34">
        <v>9139</v>
      </c>
      <c r="I201" s="35"/>
      <c r="J201" s="35">
        <v>30</v>
      </c>
      <c r="K201" s="35">
        <v>7</v>
      </c>
      <c r="L201" s="35"/>
      <c r="M201" s="35">
        <v>30</v>
      </c>
      <c r="N201" s="35">
        <v>29</v>
      </c>
      <c r="O201" s="35"/>
      <c r="P201" s="35"/>
      <c r="Q201" s="35">
        <v>65</v>
      </c>
      <c r="R201" s="35">
        <v>5</v>
      </c>
      <c r="S201" s="35"/>
      <c r="T201" s="35">
        <v>30</v>
      </c>
      <c r="U201" s="35">
        <v>29</v>
      </c>
      <c r="V201" s="35"/>
      <c r="W201" s="35"/>
      <c r="X201" s="35">
        <v>62</v>
      </c>
      <c r="Y201" s="35">
        <v>4</v>
      </c>
      <c r="Z201" s="35"/>
      <c r="AA201" s="35">
        <v>34</v>
      </c>
      <c r="AB201" s="35">
        <v>27</v>
      </c>
      <c r="AC201" s="35"/>
      <c r="AD201" s="35"/>
      <c r="AE201" s="35">
        <v>25</v>
      </c>
      <c r="AF201" s="35">
        <v>37</v>
      </c>
      <c r="AG201" s="35"/>
      <c r="AH201" s="35"/>
      <c r="AI201" s="35">
        <v>28</v>
      </c>
      <c r="AJ201" s="35"/>
      <c r="AK201" s="35"/>
      <c r="AL201" s="35">
        <v>10</v>
      </c>
      <c r="AM201" s="35">
        <v>35</v>
      </c>
      <c r="AN201" s="31">
        <f t="shared" ref="AN201:AN265" si="11">(AM201+AL201+AK201+AJ201+AI201+AH201+AG201+AF201+AE201+AD201+AC201+AB201+AA201+Z201+Y201+X201+W201+V201+U201+T201+S201+R201+Q201+P201+O201+N201+M201+L201+K201+J201+I201)</f>
        <v>487</v>
      </c>
      <c r="AO201" s="31">
        <f t="shared" si="10"/>
        <v>554</v>
      </c>
      <c r="AP201" s="36">
        <f t="shared" si="9"/>
        <v>172848</v>
      </c>
    </row>
    <row r="202" spans="1:42" ht="21.75" customHeight="1" x14ac:dyDescent="0.25">
      <c r="A202" s="39" t="s">
        <v>488</v>
      </c>
      <c r="B202" s="30"/>
      <c r="C202" s="31">
        <v>1</v>
      </c>
      <c r="D202" s="32"/>
      <c r="E202" s="33"/>
      <c r="F202" s="33"/>
      <c r="G202" s="34"/>
      <c r="H202" s="34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1">
        <f t="shared" si="11"/>
        <v>0</v>
      </c>
      <c r="AO202" s="31">
        <f t="shared" si="10"/>
        <v>1</v>
      </c>
      <c r="AP202" s="36">
        <f t="shared" si="9"/>
        <v>0</v>
      </c>
    </row>
    <row r="203" spans="1:42" ht="21.75" customHeight="1" x14ac:dyDescent="0.25">
      <c r="A203" s="43" t="s">
        <v>279</v>
      </c>
      <c r="B203" s="30">
        <v>150</v>
      </c>
      <c r="C203" s="31">
        <v>242</v>
      </c>
      <c r="D203" s="32" t="s">
        <v>924</v>
      </c>
      <c r="E203" s="33">
        <v>45574</v>
      </c>
      <c r="F203" s="33">
        <v>45574</v>
      </c>
      <c r="G203" s="34"/>
      <c r="H203" s="34">
        <v>203</v>
      </c>
      <c r="I203" s="35"/>
      <c r="J203" s="35">
        <v>6</v>
      </c>
      <c r="K203" s="35"/>
      <c r="L203" s="35"/>
      <c r="M203" s="35">
        <v>8</v>
      </c>
      <c r="N203" s="35"/>
      <c r="O203" s="35"/>
      <c r="P203" s="35"/>
      <c r="Q203" s="35">
        <v>6</v>
      </c>
      <c r="R203" s="35"/>
      <c r="S203" s="35"/>
      <c r="T203" s="35">
        <v>8</v>
      </c>
      <c r="U203" s="35"/>
      <c r="V203" s="35"/>
      <c r="W203" s="35"/>
      <c r="X203" s="35">
        <v>6</v>
      </c>
      <c r="Y203" s="35"/>
      <c r="Z203" s="35"/>
      <c r="AA203" s="35">
        <v>8</v>
      </c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1">
        <f t="shared" si="11"/>
        <v>42</v>
      </c>
      <c r="AO203" s="31">
        <f t="shared" si="10"/>
        <v>200</v>
      </c>
      <c r="AP203" s="36">
        <f t="shared" si="9"/>
        <v>30000</v>
      </c>
    </row>
    <row r="204" spans="1:42" ht="21.75" customHeight="1" x14ac:dyDescent="0.25">
      <c r="A204" s="29" t="s">
        <v>487</v>
      </c>
      <c r="B204" s="30"/>
      <c r="C204" s="31">
        <v>10</v>
      </c>
      <c r="D204" s="32"/>
      <c r="E204" s="33"/>
      <c r="F204" s="33"/>
      <c r="G204" s="34"/>
      <c r="H204" s="34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1">
        <f t="shared" si="11"/>
        <v>0</v>
      </c>
      <c r="AO204" s="31">
        <f t="shared" si="10"/>
        <v>10</v>
      </c>
      <c r="AP204" s="36">
        <f t="shared" si="9"/>
        <v>0</v>
      </c>
    </row>
    <row r="205" spans="1:42" ht="21.75" customHeight="1" x14ac:dyDescent="0.25">
      <c r="A205" s="29" t="s">
        <v>768</v>
      </c>
      <c r="B205" s="30">
        <v>3200</v>
      </c>
      <c r="C205" s="31">
        <v>29</v>
      </c>
      <c r="D205" s="32" t="s">
        <v>762</v>
      </c>
      <c r="E205" s="33">
        <v>45556</v>
      </c>
      <c r="F205" s="33">
        <v>45556</v>
      </c>
      <c r="G205" s="34"/>
      <c r="H205" s="34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>
        <v>6</v>
      </c>
      <c r="AF205" s="35"/>
      <c r="AG205" s="35"/>
      <c r="AH205" s="35">
        <v>6</v>
      </c>
      <c r="AI205" s="35"/>
      <c r="AJ205" s="35"/>
      <c r="AK205" s="35"/>
      <c r="AL205" s="35">
        <v>6</v>
      </c>
      <c r="AM205" s="35"/>
      <c r="AN205" s="31">
        <f t="shared" si="11"/>
        <v>18</v>
      </c>
      <c r="AO205" s="31">
        <f t="shared" si="10"/>
        <v>11</v>
      </c>
      <c r="AP205" s="36">
        <f t="shared" si="9"/>
        <v>35200</v>
      </c>
    </row>
    <row r="206" spans="1:42" ht="21.75" customHeight="1" x14ac:dyDescent="0.25">
      <c r="A206" s="29" t="s">
        <v>278</v>
      </c>
      <c r="B206" s="30">
        <v>2800</v>
      </c>
      <c r="C206" s="31">
        <v>68</v>
      </c>
      <c r="D206" s="32" t="s">
        <v>787</v>
      </c>
      <c r="E206" s="33">
        <v>45498</v>
      </c>
      <c r="F206" s="33">
        <v>45498</v>
      </c>
      <c r="G206" s="34"/>
      <c r="H206" s="34"/>
      <c r="I206" s="35"/>
      <c r="J206" s="35"/>
      <c r="K206" s="35"/>
      <c r="L206" s="35"/>
      <c r="M206" s="35">
        <v>4</v>
      </c>
      <c r="N206" s="35"/>
      <c r="O206" s="35"/>
      <c r="P206" s="35"/>
      <c r="Q206" s="35"/>
      <c r="R206" s="35"/>
      <c r="S206" s="35"/>
      <c r="T206" s="35"/>
      <c r="U206" s="35">
        <v>4</v>
      </c>
      <c r="V206" s="35"/>
      <c r="W206" s="35"/>
      <c r="X206" s="35"/>
      <c r="Y206" s="35"/>
      <c r="Z206" s="35"/>
      <c r="AA206" s="35"/>
      <c r="AB206" s="35"/>
      <c r="AC206" s="35"/>
      <c r="AD206" s="35"/>
      <c r="AE206" s="35">
        <v>4</v>
      </c>
      <c r="AF206" s="35"/>
      <c r="AG206" s="35"/>
      <c r="AH206" s="35"/>
      <c r="AI206" s="35"/>
      <c r="AJ206" s="35"/>
      <c r="AK206" s="35"/>
      <c r="AL206" s="35"/>
      <c r="AM206" s="35"/>
      <c r="AN206" s="31">
        <f t="shared" si="11"/>
        <v>12</v>
      </c>
      <c r="AO206" s="31">
        <f t="shared" si="10"/>
        <v>56</v>
      </c>
      <c r="AP206" s="36">
        <f t="shared" si="9"/>
        <v>156800</v>
      </c>
    </row>
    <row r="207" spans="1:42" ht="21.75" customHeight="1" x14ac:dyDescent="0.25">
      <c r="A207" s="29" t="s">
        <v>748</v>
      </c>
      <c r="B207" s="30">
        <v>446</v>
      </c>
      <c r="C207" s="31">
        <v>8</v>
      </c>
      <c r="D207" s="32" t="s">
        <v>761</v>
      </c>
      <c r="E207" s="33">
        <v>45077</v>
      </c>
      <c r="F207" s="33">
        <v>45077</v>
      </c>
      <c r="G207" s="34"/>
      <c r="H207" s="34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1">
        <f t="shared" si="11"/>
        <v>0</v>
      </c>
      <c r="AO207" s="31">
        <f t="shared" si="10"/>
        <v>8</v>
      </c>
      <c r="AP207" s="36">
        <f t="shared" ref="AP207:AP271" si="12">B207*AO207</f>
        <v>3568</v>
      </c>
    </row>
    <row r="208" spans="1:42" ht="21.75" customHeight="1" x14ac:dyDescent="0.25">
      <c r="A208" s="29" t="s">
        <v>764</v>
      </c>
      <c r="B208" s="30">
        <v>11.7</v>
      </c>
      <c r="C208" s="31">
        <v>100</v>
      </c>
      <c r="D208" s="32" t="s">
        <v>388</v>
      </c>
      <c r="E208" s="33">
        <v>45093</v>
      </c>
      <c r="F208" s="33">
        <v>45093</v>
      </c>
      <c r="G208" s="34"/>
      <c r="H208" s="34">
        <v>9880</v>
      </c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1">
        <f t="shared" si="11"/>
        <v>0</v>
      </c>
      <c r="AO208" s="31">
        <f t="shared" si="10"/>
        <v>100</v>
      </c>
      <c r="AP208" s="36">
        <f t="shared" si="12"/>
        <v>1170</v>
      </c>
    </row>
    <row r="209" spans="1:42" ht="23.25" customHeight="1" x14ac:dyDescent="0.25">
      <c r="A209" s="29" t="s">
        <v>763</v>
      </c>
      <c r="B209" s="30">
        <v>22.34</v>
      </c>
      <c r="C209" s="31">
        <v>0</v>
      </c>
      <c r="D209" s="32" t="s">
        <v>479</v>
      </c>
      <c r="E209" s="33">
        <v>45551</v>
      </c>
      <c r="F209" s="33">
        <v>45551</v>
      </c>
      <c r="G209" s="34"/>
      <c r="H209" s="34">
        <v>9705</v>
      </c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1">
        <f t="shared" si="11"/>
        <v>0</v>
      </c>
      <c r="AO209" s="31">
        <f t="shared" si="10"/>
        <v>0</v>
      </c>
      <c r="AP209" s="36">
        <f t="shared" si="12"/>
        <v>0</v>
      </c>
    </row>
    <row r="210" spans="1:42" ht="19.5" customHeight="1" x14ac:dyDescent="0.25">
      <c r="A210" s="29" t="s">
        <v>138</v>
      </c>
      <c r="B210" s="30">
        <v>7.2</v>
      </c>
      <c r="C210" s="31">
        <v>14400</v>
      </c>
      <c r="D210" s="32" t="s">
        <v>699</v>
      </c>
      <c r="E210" s="33">
        <v>45611</v>
      </c>
      <c r="F210" s="33">
        <v>45611</v>
      </c>
      <c r="G210" s="34"/>
      <c r="H210" s="34">
        <v>1757</v>
      </c>
      <c r="I210" s="35"/>
      <c r="J210" s="35">
        <v>100</v>
      </c>
      <c r="K210" s="35"/>
      <c r="L210" s="35"/>
      <c r="M210" s="35">
        <v>300</v>
      </c>
      <c r="N210" s="35"/>
      <c r="O210" s="35"/>
      <c r="P210" s="35"/>
      <c r="Q210" s="35">
        <v>300</v>
      </c>
      <c r="R210" s="35"/>
      <c r="S210" s="35"/>
      <c r="T210" s="35"/>
      <c r="U210" s="35"/>
      <c r="V210" s="35"/>
      <c r="W210" s="35"/>
      <c r="X210" s="35">
        <v>300</v>
      </c>
      <c r="Y210" s="35"/>
      <c r="Z210" s="35"/>
      <c r="AA210" s="35">
        <v>300</v>
      </c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1">
        <f t="shared" si="11"/>
        <v>1300</v>
      </c>
      <c r="AO210" s="31">
        <f t="shared" si="10"/>
        <v>13100</v>
      </c>
      <c r="AP210" s="36">
        <f t="shared" si="12"/>
        <v>94320</v>
      </c>
    </row>
    <row r="211" spans="1:42" ht="21.75" customHeight="1" x14ac:dyDescent="0.25">
      <c r="A211" s="29" t="s">
        <v>1029</v>
      </c>
      <c r="B211" s="30">
        <v>3398.4</v>
      </c>
      <c r="C211" s="31">
        <v>0</v>
      </c>
      <c r="D211" s="32" t="s">
        <v>435</v>
      </c>
      <c r="E211" s="33">
        <v>45569</v>
      </c>
      <c r="F211" s="33">
        <v>45569</v>
      </c>
      <c r="G211" s="34"/>
      <c r="H211" s="34">
        <v>3155</v>
      </c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1">
        <f t="shared" si="11"/>
        <v>0</v>
      </c>
      <c r="AO211" s="31">
        <f t="shared" si="10"/>
        <v>0</v>
      </c>
      <c r="AP211" s="36">
        <f t="shared" si="12"/>
        <v>0</v>
      </c>
    </row>
    <row r="212" spans="1:42" ht="21.75" customHeight="1" x14ac:dyDescent="0.25">
      <c r="A212" s="29" t="s">
        <v>692</v>
      </c>
      <c r="B212" s="30"/>
      <c r="C212" s="31">
        <v>75</v>
      </c>
      <c r="D212" s="32" t="s">
        <v>388</v>
      </c>
      <c r="E212" s="33">
        <v>45148</v>
      </c>
      <c r="F212" s="33">
        <v>45148</v>
      </c>
      <c r="G212" s="34"/>
      <c r="H212" s="34">
        <v>9951</v>
      </c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1">
        <f t="shared" si="11"/>
        <v>0</v>
      </c>
      <c r="AO212" s="31">
        <f t="shared" si="10"/>
        <v>75</v>
      </c>
      <c r="AP212" s="36">
        <f t="shared" si="12"/>
        <v>0</v>
      </c>
    </row>
    <row r="213" spans="1:42" ht="21.75" customHeight="1" x14ac:dyDescent="0.25">
      <c r="A213" s="29" t="s">
        <v>771</v>
      </c>
      <c r="B213" s="30">
        <v>21.24</v>
      </c>
      <c r="C213" s="31">
        <v>1</v>
      </c>
      <c r="D213" s="32" t="s">
        <v>388</v>
      </c>
      <c r="E213" s="33">
        <v>45211</v>
      </c>
      <c r="F213" s="33">
        <v>45211</v>
      </c>
      <c r="G213" s="34"/>
      <c r="H213" s="34">
        <v>9950</v>
      </c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1">
        <f t="shared" si="11"/>
        <v>0</v>
      </c>
      <c r="AO213" s="31">
        <f t="shared" si="10"/>
        <v>1</v>
      </c>
      <c r="AP213" s="36">
        <f t="shared" si="12"/>
        <v>21.24</v>
      </c>
    </row>
    <row r="214" spans="1:42" ht="21.75" customHeight="1" x14ac:dyDescent="0.25">
      <c r="A214" s="29" t="s">
        <v>137</v>
      </c>
      <c r="B214" s="30"/>
      <c r="C214" s="31">
        <v>40</v>
      </c>
      <c r="D214" s="32"/>
      <c r="E214" s="33"/>
      <c r="F214" s="33"/>
      <c r="G214" s="34"/>
      <c r="H214" s="34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1">
        <f t="shared" si="11"/>
        <v>0</v>
      </c>
      <c r="AO214" s="31">
        <f t="shared" si="10"/>
        <v>40</v>
      </c>
      <c r="AP214" s="36">
        <f t="shared" si="12"/>
        <v>0</v>
      </c>
    </row>
    <row r="215" spans="1:42" ht="25.5" customHeight="1" x14ac:dyDescent="0.25">
      <c r="A215" s="29" t="s">
        <v>136</v>
      </c>
      <c r="B215" s="30">
        <v>14.82</v>
      </c>
      <c r="C215" s="31">
        <v>4700</v>
      </c>
      <c r="D215" s="32" t="s">
        <v>789</v>
      </c>
      <c r="E215" s="33">
        <v>45579</v>
      </c>
      <c r="F215" s="33">
        <v>45579</v>
      </c>
      <c r="G215" s="34"/>
      <c r="H215" s="34">
        <v>9332</v>
      </c>
      <c r="I215" s="35"/>
      <c r="J215" s="35">
        <v>400</v>
      </c>
      <c r="K215" s="35"/>
      <c r="L215" s="35"/>
      <c r="M215" s="35">
        <v>300</v>
      </c>
      <c r="N215" s="35"/>
      <c r="O215" s="35"/>
      <c r="P215" s="35"/>
      <c r="Q215" s="35"/>
      <c r="R215" s="35"/>
      <c r="S215" s="35"/>
      <c r="T215" s="35">
        <v>400</v>
      </c>
      <c r="U215" s="35"/>
      <c r="V215" s="35"/>
      <c r="W215" s="35"/>
      <c r="X215" s="35">
        <v>300</v>
      </c>
      <c r="Y215" s="35"/>
      <c r="Z215" s="35"/>
      <c r="AA215" s="35"/>
      <c r="AB215" s="35"/>
      <c r="AC215" s="35"/>
      <c r="AD215" s="35"/>
      <c r="AE215" s="35">
        <v>300</v>
      </c>
      <c r="AF215" s="35"/>
      <c r="AG215" s="35"/>
      <c r="AH215" s="35">
        <v>300</v>
      </c>
      <c r="AI215" s="35"/>
      <c r="AJ215" s="35"/>
      <c r="AK215" s="35"/>
      <c r="AL215" s="35">
        <v>200</v>
      </c>
      <c r="AM215" s="35"/>
      <c r="AN215" s="31">
        <f t="shared" si="11"/>
        <v>2200</v>
      </c>
      <c r="AO215" s="31">
        <f t="shared" si="10"/>
        <v>2500</v>
      </c>
      <c r="AP215" s="36">
        <f t="shared" si="12"/>
        <v>37050</v>
      </c>
    </row>
    <row r="216" spans="1:42" ht="21.75" customHeight="1" x14ac:dyDescent="0.25">
      <c r="A216" s="43" t="s">
        <v>135</v>
      </c>
      <c r="B216" s="30">
        <v>0.54</v>
      </c>
      <c r="C216" s="31">
        <v>500</v>
      </c>
      <c r="D216" s="32" t="s">
        <v>388</v>
      </c>
      <c r="E216" s="33">
        <v>45611</v>
      </c>
      <c r="F216" s="33">
        <v>45611</v>
      </c>
      <c r="G216" s="34"/>
      <c r="H216" s="34">
        <v>1589</v>
      </c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>
        <v>100</v>
      </c>
      <c r="AF216" s="35"/>
      <c r="AG216" s="35"/>
      <c r="AH216" s="35"/>
      <c r="AI216" s="35"/>
      <c r="AJ216" s="35"/>
      <c r="AK216" s="35"/>
      <c r="AL216" s="35"/>
      <c r="AM216" s="35"/>
      <c r="AN216" s="31">
        <f t="shared" si="11"/>
        <v>100</v>
      </c>
      <c r="AO216" s="31">
        <f t="shared" si="10"/>
        <v>400</v>
      </c>
      <c r="AP216" s="36">
        <f t="shared" si="12"/>
        <v>216</v>
      </c>
    </row>
    <row r="217" spans="1:42" ht="21.75" customHeight="1" x14ac:dyDescent="0.25">
      <c r="A217" s="43" t="s">
        <v>1093</v>
      </c>
      <c r="B217" s="30">
        <v>1519.84</v>
      </c>
      <c r="C217" s="31"/>
      <c r="D217" s="32" t="s">
        <v>1095</v>
      </c>
      <c r="E217" s="33">
        <v>45616</v>
      </c>
      <c r="F217" s="33">
        <v>45616</v>
      </c>
      <c r="G217" s="34">
        <v>15</v>
      </c>
      <c r="H217" s="34">
        <v>4174</v>
      </c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1">
        <f t="shared" si="11"/>
        <v>0</v>
      </c>
      <c r="AO217" s="31">
        <f t="shared" si="10"/>
        <v>15</v>
      </c>
      <c r="AP217" s="36">
        <f t="shared" si="12"/>
        <v>22797.599999999999</v>
      </c>
    </row>
    <row r="218" spans="1:42" ht="21.75" customHeight="1" x14ac:dyDescent="0.25">
      <c r="A218" s="39" t="s">
        <v>134</v>
      </c>
      <c r="B218" s="30"/>
      <c r="C218" s="31">
        <v>0</v>
      </c>
      <c r="D218" s="32"/>
      <c r="E218" s="33"/>
      <c r="F218" s="33"/>
      <c r="G218" s="34"/>
      <c r="H218" s="34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1">
        <f t="shared" si="11"/>
        <v>0</v>
      </c>
      <c r="AO218" s="31">
        <f t="shared" si="10"/>
        <v>0</v>
      </c>
      <c r="AP218" s="36">
        <f t="shared" si="12"/>
        <v>0</v>
      </c>
    </row>
    <row r="219" spans="1:42" s="3" customFormat="1" ht="19.5" customHeight="1" x14ac:dyDescent="0.3">
      <c r="A219" s="39" t="s">
        <v>133</v>
      </c>
      <c r="B219" s="30"/>
      <c r="C219" s="31">
        <v>0</v>
      </c>
      <c r="D219" s="32"/>
      <c r="E219" s="33"/>
      <c r="F219" s="33"/>
      <c r="G219" s="37"/>
      <c r="H219" s="34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1">
        <f t="shared" si="11"/>
        <v>0</v>
      </c>
      <c r="AO219" s="31">
        <f t="shared" si="10"/>
        <v>0</v>
      </c>
      <c r="AP219" s="36">
        <f t="shared" si="12"/>
        <v>0</v>
      </c>
    </row>
    <row r="220" spans="1:42" ht="21.75" customHeight="1" x14ac:dyDescent="0.25">
      <c r="A220" s="29" t="s">
        <v>414</v>
      </c>
      <c r="B220" s="30"/>
      <c r="C220" s="31">
        <v>0</v>
      </c>
      <c r="D220" s="32"/>
      <c r="E220" s="33"/>
      <c r="F220" s="33"/>
      <c r="G220" s="34"/>
      <c r="H220" s="34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1">
        <f t="shared" si="11"/>
        <v>0</v>
      </c>
      <c r="AO220" s="31">
        <f t="shared" si="10"/>
        <v>0</v>
      </c>
      <c r="AP220" s="36">
        <f t="shared" si="12"/>
        <v>0</v>
      </c>
    </row>
    <row r="221" spans="1:42" ht="21.75" customHeight="1" x14ac:dyDescent="0.25">
      <c r="A221" s="46" t="s">
        <v>132</v>
      </c>
      <c r="B221" s="30"/>
      <c r="C221" s="31">
        <v>0</v>
      </c>
      <c r="D221" s="32"/>
      <c r="E221" s="33"/>
      <c r="F221" s="33"/>
      <c r="G221" s="34"/>
      <c r="H221" s="34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1">
        <f t="shared" si="11"/>
        <v>0</v>
      </c>
      <c r="AO221" s="31">
        <f t="shared" si="10"/>
        <v>0</v>
      </c>
      <c r="AP221" s="36">
        <f t="shared" si="12"/>
        <v>0</v>
      </c>
    </row>
    <row r="222" spans="1:42" ht="21.75" customHeight="1" x14ac:dyDescent="0.25">
      <c r="A222" s="29" t="s">
        <v>846</v>
      </c>
      <c r="B222" s="30">
        <v>186</v>
      </c>
      <c r="C222" s="31">
        <v>210</v>
      </c>
      <c r="D222" s="32" t="s">
        <v>796</v>
      </c>
      <c r="E222" s="33">
        <v>45579</v>
      </c>
      <c r="F222" s="33">
        <v>45579</v>
      </c>
      <c r="G222" s="34"/>
      <c r="H222" s="34">
        <v>10302</v>
      </c>
      <c r="I222" s="35"/>
      <c r="J222" s="35">
        <v>10</v>
      </c>
      <c r="K222" s="35"/>
      <c r="L222" s="35"/>
      <c r="M222" s="35"/>
      <c r="N222" s="35"/>
      <c r="O222" s="35"/>
      <c r="P222" s="35"/>
      <c r="Q222" s="35"/>
      <c r="R222" s="35"/>
      <c r="S222" s="35"/>
      <c r="T222" s="35">
        <v>20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1">
        <f t="shared" si="11"/>
        <v>30</v>
      </c>
      <c r="AO222" s="31">
        <f t="shared" si="10"/>
        <v>180</v>
      </c>
      <c r="AP222" s="36">
        <f t="shared" si="12"/>
        <v>33480</v>
      </c>
    </row>
    <row r="223" spans="1:42" ht="18.75" customHeight="1" x14ac:dyDescent="0.25">
      <c r="A223" s="29" t="s">
        <v>131</v>
      </c>
      <c r="B223" s="30">
        <v>144</v>
      </c>
      <c r="C223" s="31">
        <v>460</v>
      </c>
      <c r="D223" s="32" t="s">
        <v>388</v>
      </c>
      <c r="E223" s="33">
        <v>44887</v>
      </c>
      <c r="F223" s="33">
        <v>44887</v>
      </c>
      <c r="G223" s="34"/>
      <c r="H223" s="34">
        <v>1538</v>
      </c>
      <c r="I223" s="35"/>
      <c r="J223" s="35">
        <v>3</v>
      </c>
      <c r="K223" s="35"/>
      <c r="L223" s="35"/>
      <c r="M223" s="35"/>
      <c r="N223" s="35">
        <v>4</v>
      </c>
      <c r="O223" s="35"/>
      <c r="P223" s="35"/>
      <c r="Q223" s="35"/>
      <c r="R223" s="35"/>
      <c r="S223" s="35"/>
      <c r="T223" s="35">
        <v>5</v>
      </c>
      <c r="U223" s="35"/>
      <c r="V223" s="35"/>
      <c r="W223" s="35"/>
      <c r="X223" s="35">
        <v>6</v>
      </c>
      <c r="Y223" s="35"/>
      <c r="Z223" s="35"/>
      <c r="AA223" s="35">
        <v>3</v>
      </c>
      <c r="AB223" s="35">
        <v>1</v>
      </c>
      <c r="AC223" s="35"/>
      <c r="AD223" s="35"/>
      <c r="AE223" s="35">
        <v>2</v>
      </c>
      <c r="AF223" s="35">
        <v>3</v>
      </c>
      <c r="AG223" s="35"/>
      <c r="AH223" s="35">
        <v>2</v>
      </c>
      <c r="AI223" s="35"/>
      <c r="AJ223" s="35"/>
      <c r="AK223" s="35"/>
      <c r="AL223" s="35"/>
      <c r="AM223" s="35"/>
      <c r="AN223" s="31">
        <f t="shared" si="11"/>
        <v>29</v>
      </c>
      <c r="AO223" s="31">
        <f t="shared" si="10"/>
        <v>431</v>
      </c>
      <c r="AP223" s="36">
        <f t="shared" si="12"/>
        <v>62064</v>
      </c>
    </row>
    <row r="224" spans="1:42" ht="21.75" customHeight="1" x14ac:dyDescent="0.25">
      <c r="A224" s="46" t="s">
        <v>130</v>
      </c>
      <c r="B224" s="30">
        <v>27</v>
      </c>
      <c r="C224" s="31">
        <v>400</v>
      </c>
      <c r="D224" s="32"/>
      <c r="E224" s="33"/>
      <c r="F224" s="33"/>
      <c r="G224" s="34"/>
      <c r="H224" s="34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1">
        <f t="shared" si="11"/>
        <v>0</v>
      </c>
      <c r="AO224" s="31">
        <f t="shared" si="10"/>
        <v>400</v>
      </c>
      <c r="AP224" s="36">
        <f t="shared" si="12"/>
        <v>10800</v>
      </c>
    </row>
    <row r="225" spans="1:42" s="4" customFormat="1" ht="21.75" customHeight="1" x14ac:dyDescent="0.3">
      <c r="A225" s="43" t="s">
        <v>129</v>
      </c>
      <c r="B225" s="30">
        <v>50.4</v>
      </c>
      <c r="C225" s="31">
        <v>125</v>
      </c>
      <c r="D225" s="32" t="s">
        <v>388</v>
      </c>
      <c r="E225" s="33">
        <v>45611</v>
      </c>
      <c r="F225" s="33">
        <v>45611</v>
      </c>
      <c r="G225" s="34"/>
      <c r="H225" s="34">
        <v>9168</v>
      </c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1">
        <f t="shared" si="11"/>
        <v>0</v>
      </c>
      <c r="AO225" s="31">
        <f t="shared" si="10"/>
        <v>125</v>
      </c>
      <c r="AP225" s="36">
        <f t="shared" si="12"/>
        <v>6300</v>
      </c>
    </row>
    <row r="226" spans="1:42" ht="21.75" customHeight="1" x14ac:dyDescent="0.25">
      <c r="A226" s="29" t="s">
        <v>548</v>
      </c>
      <c r="B226" s="30">
        <v>72</v>
      </c>
      <c r="C226" s="31">
        <v>320</v>
      </c>
      <c r="D226" s="32" t="s">
        <v>1026</v>
      </c>
      <c r="E226" s="33">
        <v>45590</v>
      </c>
      <c r="F226" s="33">
        <v>45590</v>
      </c>
      <c r="G226" s="34"/>
      <c r="H226" s="34">
        <v>2123</v>
      </c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>
        <v>90</v>
      </c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1">
        <f t="shared" si="11"/>
        <v>90</v>
      </c>
      <c r="AO226" s="31">
        <f t="shared" si="10"/>
        <v>230</v>
      </c>
      <c r="AP226" s="36">
        <f t="shared" si="12"/>
        <v>16560</v>
      </c>
    </row>
    <row r="227" spans="1:42" ht="21.75" customHeight="1" x14ac:dyDescent="0.25">
      <c r="A227" s="29" t="s">
        <v>128</v>
      </c>
      <c r="B227" s="30">
        <v>60</v>
      </c>
      <c r="C227" s="31">
        <v>1120</v>
      </c>
      <c r="D227" s="32" t="s">
        <v>927</v>
      </c>
      <c r="E227" s="33">
        <v>45590</v>
      </c>
      <c r="F227" s="33">
        <v>45590</v>
      </c>
      <c r="G227" s="34"/>
      <c r="H227" s="34">
        <v>51101551</v>
      </c>
      <c r="I227" s="35"/>
      <c r="J227" s="35">
        <v>50</v>
      </c>
      <c r="K227" s="35"/>
      <c r="L227" s="35"/>
      <c r="M227" s="35"/>
      <c r="N227" s="35"/>
      <c r="O227" s="35"/>
      <c r="P227" s="35"/>
      <c r="Q227" s="35">
        <v>50</v>
      </c>
      <c r="R227" s="35"/>
      <c r="S227" s="35"/>
      <c r="T227" s="35">
        <v>50</v>
      </c>
      <c r="U227" s="35"/>
      <c r="V227" s="35"/>
      <c r="W227" s="35"/>
      <c r="X227" s="35">
        <v>30</v>
      </c>
      <c r="Y227" s="35"/>
      <c r="Z227" s="35"/>
      <c r="AA227" s="35">
        <v>50</v>
      </c>
      <c r="AB227" s="35"/>
      <c r="AC227" s="35"/>
      <c r="AD227" s="35"/>
      <c r="AE227" s="35">
        <v>30</v>
      </c>
      <c r="AF227" s="35"/>
      <c r="AG227" s="35"/>
      <c r="AH227" s="35">
        <v>30</v>
      </c>
      <c r="AI227" s="35"/>
      <c r="AJ227" s="35"/>
      <c r="AK227" s="35"/>
      <c r="AL227" s="35">
        <v>50</v>
      </c>
      <c r="AM227" s="35"/>
      <c r="AN227" s="31">
        <f t="shared" si="11"/>
        <v>340</v>
      </c>
      <c r="AO227" s="31">
        <f t="shared" si="10"/>
        <v>780</v>
      </c>
      <c r="AP227" s="36">
        <f t="shared" si="12"/>
        <v>46800</v>
      </c>
    </row>
    <row r="228" spans="1:42" s="2" customFormat="1" ht="22.5" customHeight="1" x14ac:dyDescent="0.25">
      <c r="A228" s="29" t="s">
        <v>127</v>
      </c>
      <c r="B228" s="30">
        <v>35</v>
      </c>
      <c r="C228" s="31">
        <v>520</v>
      </c>
      <c r="D228" s="32" t="s">
        <v>928</v>
      </c>
      <c r="E228" s="33">
        <v>45590</v>
      </c>
      <c r="F228" s="33">
        <v>45590</v>
      </c>
      <c r="G228" s="34"/>
      <c r="H228" s="34">
        <v>8332</v>
      </c>
      <c r="I228" s="35"/>
      <c r="J228" s="35">
        <v>50</v>
      </c>
      <c r="K228" s="35"/>
      <c r="L228" s="35"/>
      <c r="M228" s="35"/>
      <c r="N228" s="35"/>
      <c r="O228" s="35"/>
      <c r="P228" s="35"/>
      <c r="Q228" s="35">
        <v>50</v>
      </c>
      <c r="R228" s="35"/>
      <c r="S228" s="35"/>
      <c r="T228" s="35">
        <v>50</v>
      </c>
      <c r="U228" s="35"/>
      <c r="V228" s="35"/>
      <c r="W228" s="35"/>
      <c r="X228" s="35">
        <v>30</v>
      </c>
      <c r="Y228" s="35"/>
      <c r="Z228" s="35"/>
      <c r="AA228" s="35">
        <v>50</v>
      </c>
      <c r="AB228" s="35"/>
      <c r="AC228" s="35"/>
      <c r="AD228" s="35"/>
      <c r="AE228" s="35"/>
      <c r="AF228" s="35"/>
      <c r="AG228" s="35"/>
      <c r="AH228" s="35">
        <v>30</v>
      </c>
      <c r="AI228" s="35"/>
      <c r="AJ228" s="35"/>
      <c r="AK228" s="35"/>
      <c r="AL228" s="35">
        <v>50</v>
      </c>
      <c r="AM228" s="35"/>
      <c r="AN228" s="31">
        <f t="shared" si="11"/>
        <v>310</v>
      </c>
      <c r="AO228" s="31">
        <f t="shared" si="10"/>
        <v>210</v>
      </c>
      <c r="AP228" s="36">
        <f t="shared" si="12"/>
        <v>7350</v>
      </c>
    </row>
    <row r="229" spans="1:42" ht="21.75" customHeight="1" x14ac:dyDescent="0.25">
      <c r="A229" s="29" t="s">
        <v>126</v>
      </c>
      <c r="B229" s="30">
        <v>0.23</v>
      </c>
      <c r="C229" s="31">
        <v>100</v>
      </c>
      <c r="D229" s="32" t="s">
        <v>388</v>
      </c>
      <c r="E229" s="33">
        <v>45579</v>
      </c>
      <c r="F229" s="33">
        <v>45579</v>
      </c>
      <c r="G229" s="34"/>
      <c r="H229" s="34">
        <v>1418</v>
      </c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>
        <v>100</v>
      </c>
      <c r="AM229" s="35"/>
      <c r="AN229" s="31">
        <f t="shared" si="11"/>
        <v>100</v>
      </c>
      <c r="AO229" s="31">
        <f t="shared" si="10"/>
        <v>0</v>
      </c>
      <c r="AP229" s="36">
        <f t="shared" si="12"/>
        <v>0</v>
      </c>
    </row>
    <row r="230" spans="1:42" ht="21.75" customHeight="1" x14ac:dyDescent="0.25">
      <c r="A230" s="29" t="s">
        <v>125</v>
      </c>
      <c r="B230" s="30">
        <v>0.23</v>
      </c>
      <c r="C230" s="31">
        <v>300</v>
      </c>
      <c r="D230" s="32" t="s">
        <v>388</v>
      </c>
      <c r="E230" s="33">
        <v>45611</v>
      </c>
      <c r="F230" s="33">
        <v>45611</v>
      </c>
      <c r="G230" s="34"/>
      <c r="H230" s="34">
        <v>1417</v>
      </c>
      <c r="I230" s="35"/>
      <c r="J230" s="35">
        <v>100</v>
      </c>
      <c r="K230" s="35"/>
      <c r="L230" s="35"/>
      <c r="M230" s="35"/>
      <c r="N230" s="35"/>
      <c r="O230" s="35"/>
      <c r="P230" s="35"/>
      <c r="Q230" s="35">
        <v>100</v>
      </c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>
        <v>100</v>
      </c>
      <c r="AM230" s="35"/>
      <c r="AN230" s="31">
        <f t="shared" si="11"/>
        <v>300</v>
      </c>
      <c r="AO230" s="31">
        <f t="shared" si="10"/>
        <v>0</v>
      </c>
      <c r="AP230" s="36">
        <f t="shared" si="12"/>
        <v>0</v>
      </c>
    </row>
    <row r="231" spans="1:42" ht="21.75" customHeight="1" x14ac:dyDescent="0.25">
      <c r="A231" s="29" t="s">
        <v>124</v>
      </c>
      <c r="B231" s="30">
        <v>11.76</v>
      </c>
      <c r="C231" s="31">
        <v>1265</v>
      </c>
      <c r="D231" s="32" t="s">
        <v>388</v>
      </c>
      <c r="E231" s="33">
        <v>45579</v>
      </c>
      <c r="F231" s="33">
        <v>45579</v>
      </c>
      <c r="G231" s="34"/>
      <c r="H231" s="34">
        <v>1795</v>
      </c>
      <c r="I231" s="35"/>
      <c r="J231" s="35">
        <v>25</v>
      </c>
      <c r="K231" s="35"/>
      <c r="L231" s="35"/>
      <c r="M231" s="35">
        <v>30</v>
      </c>
      <c r="N231" s="35"/>
      <c r="O231" s="35"/>
      <c r="P231" s="35"/>
      <c r="Q231" s="35"/>
      <c r="R231" s="35"/>
      <c r="S231" s="35"/>
      <c r="T231" s="35">
        <v>25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>
        <v>30</v>
      </c>
      <c r="AI231" s="35"/>
      <c r="AJ231" s="35"/>
      <c r="AK231" s="35"/>
      <c r="AL231" s="35">
        <v>30</v>
      </c>
      <c r="AM231" s="35"/>
      <c r="AN231" s="31">
        <f t="shared" si="11"/>
        <v>140</v>
      </c>
      <c r="AO231" s="31">
        <f t="shared" si="10"/>
        <v>1125</v>
      </c>
      <c r="AP231" s="36">
        <f t="shared" si="12"/>
        <v>13230</v>
      </c>
    </row>
    <row r="232" spans="1:42" ht="21.75" customHeight="1" x14ac:dyDescent="0.25">
      <c r="A232" s="29" t="s">
        <v>1085</v>
      </c>
      <c r="B232" s="30">
        <v>29795</v>
      </c>
      <c r="C232" s="31">
        <v>0</v>
      </c>
      <c r="D232" s="32" t="s">
        <v>435</v>
      </c>
      <c r="E232" s="33">
        <v>45643</v>
      </c>
      <c r="F232" s="33">
        <v>45643</v>
      </c>
      <c r="G232" s="34">
        <v>6</v>
      </c>
      <c r="H232" s="34">
        <v>4800</v>
      </c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>
        <v>2</v>
      </c>
      <c r="AF232" s="35"/>
      <c r="AG232" s="35"/>
      <c r="AH232" s="35"/>
      <c r="AI232" s="35">
        <v>3</v>
      </c>
      <c r="AJ232" s="35"/>
      <c r="AK232" s="35"/>
      <c r="AL232" s="35"/>
      <c r="AM232" s="35"/>
      <c r="AN232" s="31">
        <f t="shared" si="11"/>
        <v>5</v>
      </c>
      <c r="AO232" s="31">
        <f t="shared" si="10"/>
        <v>1</v>
      </c>
      <c r="AP232" s="36">
        <f t="shared" si="12"/>
        <v>29795</v>
      </c>
    </row>
    <row r="233" spans="1:42" ht="21.75" customHeight="1" x14ac:dyDescent="0.25">
      <c r="A233" s="45" t="s">
        <v>123</v>
      </c>
      <c r="B233" s="30">
        <v>2.7</v>
      </c>
      <c r="C233" s="31">
        <v>100</v>
      </c>
      <c r="D233" s="32" t="s">
        <v>388</v>
      </c>
      <c r="E233" s="33">
        <v>45484</v>
      </c>
      <c r="F233" s="33">
        <v>45484</v>
      </c>
      <c r="G233" s="34"/>
      <c r="H233" s="34">
        <v>1606</v>
      </c>
      <c r="I233" s="35"/>
      <c r="J233" s="35">
        <v>100</v>
      </c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>
        <v>100</v>
      </c>
      <c r="AI233" s="35"/>
      <c r="AJ233" s="35"/>
      <c r="AK233" s="35"/>
      <c r="AL233" s="35"/>
      <c r="AM233" s="35"/>
      <c r="AN233" s="31">
        <f t="shared" si="11"/>
        <v>200</v>
      </c>
      <c r="AO233" s="31">
        <f t="shared" si="10"/>
        <v>-100</v>
      </c>
      <c r="AP233" s="36">
        <f t="shared" si="12"/>
        <v>-270</v>
      </c>
    </row>
    <row r="234" spans="1:42" ht="21.75" customHeight="1" x14ac:dyDescent="0.25">
      <c r="A234" s="29" t="s">
        <v>122</v>
      </c>
      <c r="B234" s="30">
        <v>700</v>
      </c>
      <c r="C234" s="31">
        <v>66</v>
      </c>
      <c r="D234" s="32" t="s">
        <v>899</v>
      </c>
      <c r="E234" s="33">
        <v>45551</v>
      </c>
      <c r="F234" s="33">
        <v>45551</v>
      </c>
      <c r="G234" s="34"/>
      <c r="H234" s="34">
        <v>8678</v>
      </c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>
        <v>5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>
        <v>5</v>
      </c>
      <c r="AF234" s="35"/>
      <c r="AG234" s="35"/>
      <c r="AH234" s="35"/>
      <c r="AI234" s="35"/>
      <c r="AJ234" s="35"/>
      <c r="AK234" s="35"/>
      <c r="AL234" s="35"/>
      <c r="AM234" s="35"/>
      <c r="AN234" s="31">
        <f t="shared" si="11"/>
        <v>10</v>
      </c>
      <c r="AO234" s="31">
        <f t="shared" si="10"/>
        <v>56</v>
      </c>
      <c r="AP234" s="36">
        <f t="shared" si="12"/>
        <v>39200</v>
      </c>
    </row>
    <row r="235" spans="1:42" ht="21.75" customHeight="1" x14ac:dyDescent="0.25">
      <c r="A235" s="29" t="s">
        <v>121</v>
      </c>
      <c r="B235" s="30">
        <v>70.8</v>
      </c>
      <c r="C235" s="31">
        <v>1169</v>
      </c>
      <c r="D235" s="32" t="s">
        <v>388</v>
      </c>
      <c r="E235" s="33">
        <v>45611</v>
      </c>
      <c r="F235" s="33">
        <v>45611</v>
      </c>
      <c r="G235" s="34"/>
      <c r="H235" s="34">
        <v>1070</v>
      </c>
      <c r="I235" s="35"/>
      <c r="J235" s="35">
        <v>30</v>
      </c>
      <c r="K235" s="35"/>
      <c r="L235" s="35"/>
      <c r="M235" s="35"/>
      <c r="N235" s="35"/>
      <c r="O235" s="35"/>
      <c r="P235" s="35"/>
      <c r="Q235" s="35"/>
      <c r="R235" s="35"/>
      <c r="S235" s="35"/>
      <c r="T235" s="35">
        <v>30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>
        <v>50</v>
      </c>
      <c r="AF235" s="35"/>
      <c r="AG235" s="35"/>
      <c r="AH235" s="35"/>
      <c r="AI235" s="35"/>
      <c r="AJ235" s="35"/>
      <c r="AK235" s="35"/>
      <c r="AL235" s="35">
        <v>30</v>
      </c>
      <c r="AM235" s="35"/>
      <c r="AN235" s="31">
        <f t="shared" si="11"/>
        <v>140</v>
      </c>
      <c r="AO235" s="31">
        <f t="shared" si="10"/>
        <v>1029</v>
      </c>
      <c r="AP235" s="36">
        <f t="shared" si="12"/>
        <v>72853.2</v>
      </c>
    </row>
    <row r="236" spans="1:42" ht="21.75" customHeight="1" x14ac:dyDescent="0.25">
      <c r="A236" s="39" t="s">
        <v>120</v>
      </c>
      <c r="B236" s="30">
        <v>11.29</v>
      </c>
      <c r="C236" s="31">
        <v>90</v>
      </c>
      <c r="D236" s="32" t="s">
        <v>388</v>
      </c>
      <c r="E236" s="33">
        <v>45427</v>
      </c>
      <c r="F236" s="33">
        <v>45427</v>
      </c>
      <c r="G236" s="37"/>
      <c r="H236" s="34">
        <v>10455</v>
      </c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1">
        <f t="shared" si="11"/>
        <v>0</v>
      </c>
      <c r="AO236" s="31">
        <f t="shared" si="10"/>
        <v>90</v>
      </c>
      <c r="AP236" s="36">
        <f t="shared" si="12"/>
        <v>1016.0999999999999</v>
      </c>
    </row>
    <row r="237" spans="1:42" ht="21.75" customHeight="1" x14ac:dyDescent="0.25">
      <c r="A237" s="29" t="s">
        <v>413</v>
      </c>
      <c r="B237" s="30"/>
      <c r="C237" s="31">
        <v>0</v>
      </c>
      <c r="D237" s="32"/>
      <c r="E237" s="33"/>
      <c r="F237" s="33"/>
      <c r="G237" s="34"/>
      <c r="H237" s="34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1">
        <f t="shared" si="11"/>
        <v>0</v>
      </c>
      <c r="AO237" s="31">
        <f t="shared" si="10"/>
        <v>0</v>
      </c>
      <c r="AP237" s="36">
        <f t="shared" si="12"/>
        <v>0</v>
      </c>
    </row>
    <row r="238" spans="1:42" ht="21.75" customHeight="1" x14ac:dyDescent="0.25">
      <c r="A238" s="43" t="s">
        <v>502</v>
      </c>
      <c r="B238" s="35"/>
      <c r="C238" s="50">
        <v>0</v>
      </c>
      <c r="D238" s="51" t="s">
        <v>436</v>
      </c>
      <c r="E238" s="34">
        <v>44749</v>
      </c>
      <c r="F238" s="34">
        <v>44749</v>
      </c>
      <c r="G238" s="52"/>
      <c r="H238" s="52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1">
        <f t="shared" si="11"/>
        <v>0</v>
      </c>
      <c r="AO238" s="50">
        <f t="shared" si="10"/>
        <v>0</v>
      </c>
      <c r="AP238" s="36">
        <f t="shared" si="12"/>
        <v>0</v>
      </c>
    </row>
    <row r="239" spans="1:42" ht="21.75" customHeight="1" x14ac:dyDescent="0.25">
      <c r="A239" s="29" t="s">
        <v>119</v>
      </c>
      <c r="B239" s="30">
        <v>114</v>
      </c>
      <c r="C239" s="31">
        <v>74</v>
      </c>
      <c r="D239" s="32" t="s">
        <v>596</v>
      </c>
      <c r="E239" s="33">
        <v>45033</v>
      </c>
      <c r="F239" s="33">
        <v>45033</v>
      </c>
      <c r="G239" s="34"/>
      <c r="H239" s="34">
        <v>9713</v>
      </c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1">
        <f t="shared" si="11"/>
        <v>0</v>
      </c>
      <c r="AO239" s="31">
        <f t="shared" si="10"/>
        <v>74</v>
      </c>
      <c r="AP239" s="36">
        <f t="shared" si="12"/>
        <v>8436</v>
      </c>
    </row>
    <row r="240" spans="1:42" ht="21.75" customHeight="1" x14ac:dyDescent="0.25">
      <c r="A240" s="43" t="s">
        <v>439</v>
      </c>
      <c r="B240" s="30">
        <v>450</v>
      </c>
      <c r="C240" s="31">
        <v>2</v>
      </c>
      <c r="D240" s="32" t="s">
        <v>577</v>
      </c>
      <c r="E240" s="33">
        <v>45630</v>
      </c>
      <c r="F240" s="33">
        <v>45630</v>
      </c>
      <c r="G240" s="34">
        <v>150</v>
      </c>
      <c r="H240" s="34">
        <v>9810</v>
      </c>
      <c r="I240" s="35"/>
      <c r="J240" s="35">
        <v>3</v>
      </c>
      <c r="K240" s="35"/>
      <c r="L240" s="35"/>
      <c r="M240" s="35"/>
      <c r="N240" s="35"/>
      <c r="O240" s="35"/>
      <c r="P240" s="35"/>
      <c r="Q240" s="35">
        <v>5</v>
      </c>
      <c r="R240" s="35"/>
      <c r="S240" s="35"/>
      <c r="T240" s="35">
        <v>5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>
        <v>5</v>
      </c>
      <c r="AF240" s="35"/>
      <c r="AG240" s="35"/>
      <c r="AH240" s="35">
        <v>3</v>
      </c>
      <c r="AI240" s="35"/>
      <c r="AJ240" s="35"/>
      <c r="AK240" s="35"/>
      <c r="AL240" s="35">
        <v>5</v>
      </c>
      <c r="AM240" s="35"/>
      <c r="AN240" s="31">
        <f t="shared" si="11"/>
        <v>26</v>
      </c>
      <c r="AO240" s="31">
        <f t="shared" si="10"/>
        <v>126</v>
      </c>
      <c r="AP240" s="36">
        <f t="shared" si="12"/>
        <v>56700</v>
      </c>
    </row>
    <row r="241" spans="1:42" ht="21.75" customHeight="1" x14ac:dyDescent="0.25">
      <c r="A241" s="43" t="s">
        <v>495</v>
      </c>
      <c r="B241" s="40"/>
      <c r="C241" s="31">
        <v>0</v>
      </c>
      <c r="D241" s="32"/>
      <c r="E241" s="33">
        <v>44757</v>
      </c>
      <c r="F241" s="33">
        <v>44757</v>
      </c>
      <c r="G241" s="34"/>
      <c r="H241" s="34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1">
        <f t="shared" si="11"/>
        <v>0</v>
      </c>
      <c r="AO241" s="31">
        <f t="shared" si="10"/>
        <v>0</v>
      </c>
      <c r="AP241" s="36">
        <f t="shared" si="12"/>
        <v>0</v>
      </c>
    </row>
    <row r="242" spans="1:42" ht="21.75" customHeight="1" x14ac:dyDescent="0.25">
      <c r="A242" s="29" t="s">
        <v>118</v>
      </c>
      <c r="B242" s="30">
        <v>195</v>
      </c>
      <c r="C242" s="31">
        <v>0</v>
      </c>
      <c r="D242" s="32" t="s">
        <v>609</v>
      </c>
      <c r="E242" s="33">
        <v>45015</v>
      </c>
      <c r="F242" s="33">
        <v>45015</v>
      </c>
      <c r="G242" s="34"/>
      <c r="H242" s="34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1">
        <f t="shared" si="11"/>
        <v>0</v>
      </c>
      <c r="AO242" s="31">
        <f t="shared" si="10"/>
        <v>0</v>
      </c>
      <c r="AP242" s="36">
        <f t="shared" si="12"/>
        <v>0</v>
      </c>
    </row>
    <row r="243" spans="1:42" ht="21.75" customHeight="1" x14ac:dyDescent="0.25">
      <c r="A243" s="29" t="s">
        <v>117</v>
      </c>
      <c r="B243" s="30"/>
      <c r="C243" s="31">
        <v>0</v>
      </c>
      <c r="D243" s="32"/>
      <c r="E243" s="33"/>
      <c r="F243" s="33"/>
      <c r="G243" s="34"/>
      <c r="H243" s="34">
        <v>8335</v>
      </c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1">
        <f t="shared" si="11"/>
        <v>0</v>
      </c>
      <c r="AO243" s="31">
        <f t="shared" si="10"/>
        <v>0</v>
      </c>
      <c r="AP243" s="36">
        <f t="shared" si="12"/>
        <v>0</v>
      </c>
    </row>
    <row r="244" spans="1:42" ht="21.75" customHeight="1" x14ac:dyDescent="0.25">
      <c r="A244" s="39" t="s">
        <v>116</v>
      </c>
      <c r="B244" s="30">
        <v>42</v>
      </c>
      <c r="C244" s="31">
        <v>0</v>
      </c>
      <c r="D244" s="32"/>
      <c r="E244" s="33">
        <v>45098</v>
      </c>
      <c r="F244" s="33">
        <v>45098</v>
      </c>
      <c r="G244" s="34"/>
      <c r="H244" s="34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1">
        <f t="shared" si="11"/>
        <v>0</v>
      </c>
      <c r="AO244" s="31">
        <f t="shared" si="10"/>
        <v>0</v>
      </c>
      <c r="AP244" s="36">
        <f t="shared" si="12"/>
        <v>0</v>
      </c>
    </row>
    <row r="245" spans="1:42" ht="21.75" customHeight="1" x14ac:dyDescent="0.25">
      <c r="A245" s="43" t="s">
        <v>595</v>
      </c>
      <c r="B245" s="30">
        <v>274</v>
      </c>
      <c r="C245" s="31">
        <v>1300</v>
      </c>
      <c r="D245" s="32" t="s">
        <v>641</v>
      </c>
      <c r="E245" s="33" t="s">
        <v>1098</v>
      </c>
      <c r="F245" s="33" t="s">
        <v>1098</v>
      </c>
      <c r="G245" s="34">
        <v>5000</v>
      </c>
      <c r="H245" s="34">
        <v>1809</v>
      </c>
      <c r="I245" s="35"/>
      <c r="J245" s="35">
        <v>300</v>
      </c>
      <c r="K245" s="35"/>
      <c r="L245" s="35"/>
      <c r="M245" s="35">
        <v>400</v>
      </c>
      <c r="N245" s="35"/>
      <c r="O245" s="35"/>
      <c r="P245" s="35"/>
      <c r="Q245" s="35">
        <v>400</v>
      </c>
      <c r="R245" s="35"/>
      <c r="S245" s="35"/>
      <c r="T245" s="35"/>
      <c r="U245" s="35"/>
      <c r="V245" s="35"/>
      <c r="W245" s="35"/>
      <c r="X245" s="35">
        <v>300</v>
      </c>
      <c r="Y245" s="35"/>
      <c r="Z245" s="35"/>
      <c r="AA245" s="35">
        <v>300</v>
      </c>
      <c r="AB245" s="35"/>
      <c r="AC245" s="35"/>
      <c r="AD245" s="35"/>
      <c r="AE245" s="35">
        <v>200</v>
      </c>
      <c r="AF245" s="35"/>
      <c r="AG245" s="35"/>
      <c r="AH245" s="35"/>
      <c r="AI245" s="35"/>
      <c r="AJ245" s="35"/>
      <c r="AK245" s="35"/>
      <c r="AL245" s="35">
        <v>300</v>
      </c>
      <c r="AM245" s="35"/>
      <c r="AN245" s="31">
        <f t="shared" si="11"/>
        <v>2200</v>
      </c>
      <c r="AO245" s="31">
        <f t="shared" si="10"/>
        <v>4100</v>
      </c>
      <c r="AP245" s="36">
        <f t="shared" si="12"/>
        <v>1123400</v>
      </c>
    </row>
    <row r="246" spans="1:42" ht="21.75" customHeight="1" x14ac:dyDescent="0.25">
      <c r="A246" s="29" t="s">
        <v>949</v>
      </c>
      <c r="B246" s="30">
        <v>148</v>
      </c>
      <c r="C246" s="31">
        <v>0</v>
      </c>
      <c r="D246" s="32" t="s">
        <v>761</v>
      </c>
      <c r="E246" s="33">
        <v>45407</v>
      </c>
      <c r="F246" s="33">
        <v>45407</v>
      </c>
      <c r="G246" s="34"/>
      <c r="H246" s="34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1">
        <f t="shared" si="11"/>
        <v>0</v>
      </c>
      <c r="AO246" s="31">
        <f t="shared" si="10"/>
        <v>0</v>
      </c>
      <c r="AP246" s="36">
        <f t="shared" si="12"/>
        <v>0</v>
      </c>
    </row>
    <row r="247" spans="1:42" ht="21.75" customHeight="1" x14ac:dyDescent="0.25">
      <c r="A247" s="39" t="s">
        <v>412</v>
      </c>
      <c r="B247" s="30">
        <v>360</v>
      </c>
      <c r="C247" s="31">
        <v>0</v>
      </c>
      <c r="D247" s="32" t="s">
        <v>402</v>
      </c>
      <c r="E247" s="33">
        <v>44729</v>
      </c>
      <c r="F247" s="33">
        <v>44729</v>
      </c>
      <c r="G247" s="34"/>
      <c r="H247" s="34">
        <v>836</v>
      </c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1">
        <f t="shared" si="11"/>
        <v>0</v>
      </c>
      <c r="AO247" s="31">
        <f t="shared" si="10"/>
        <v>0</v>
      </c>
      <c r="AP247" s="36">
        <f t="shared" si="12"/>
        <v>0</v>
      </c>
    </row>
    <row r="248" spans="1:42" ht="21.75" customHeight="1" x14ac:dyDescent="0.25">
      <c r="A248" s="29" t="s">
        <v>392</v>
      </c>
      <c r="B248" s="30">
        <v>342</v>
      </c>
      <c r="C248" s="31">
        <v>500</v>
      </c>
      <c r="D248" s="32" t="s">
        <v>884</v>
      </c>
      <c r="E248" s="33" t="s">
        <v>942</v>
      </c>
      <c r="F248" s="33" t="s">
        <v>942</v>
      </c>
      <c r="G248" s="34"/>
      <c r="H248" s="34">
        <v>1358</v>
      </c>
      <c r="I248" s="35"/>
      <c r="J248" s="35"/>
      <c r="K248" s="35"/>
      <c r="L248" s="35"/>
      <c r="M248" s="35">
        <v>60</v>
      </c>
      <c r="N248" s="35"/>
      <c r="O248" s="35"/>
      <c r="P248" s="35"/>
      <c r="Q248" s="35">
        <v>60</v>
      </c>
      <c r="R248" s="35"/>
      <c r="S248" s="35"/>
      <c r="T248" s="35">
        <v>60</v>
      </c>
      <c r="U248" s="35"/>
      <c r="V248" s="35"/>
      <c r="W248" s="35"/>
      <c r="X248" s="35"/>
      <c r="Y248" s="35"/>
      <c r="Z248" s="35"/>
      <c r="AA248" s="35">
        <v>50</v>
      </c>
      <c r="AB248" s="35"/>
      <c r="AC248" s="35"/>
      <c r="AD248" s="35"/>
      <c r="AE248" s="35"/>
      <c r="AF248" s="35"/>
      <c r="AG248" s="35"/>
      <c r="AH248" s="35">
        <v>60</v>
      </c>
      <c r="AI248" s="35"/>
      <c r="AJ248" s="35"/>
      <c r="AK248" s="35"/>
      <c r="AL248" s="35">
        <v>60</v>
      </c>
      <c r="AM248" s="35"/>
      <c r="AN248" s="31">
        <f t="shared" si="11"/>
        <v>350</v>
      </c>
      <c r="AO248" s="31">
        <f t="shared" si="10"/>
        <v>150</v>
      </c>
      <c r="AP248" s="36">
        <f t="shared" si="12"/>
        <v>51300</v>
      </c>
    </row>
    <row r="249" spans="1:42" ht="21.75" customHeight="1" x14ac:dyDescent="0.25">
      <c r="A249" s="29" t="s">
        <v>411</v>
      </c>
      <c r="B249" s="30">
        <v>135.6</v>
      </c>
      <c r="C249" s="31">
        <v>7865</v>
      </c>
      <c r="D249" s="32" t="s">
        <v>388</v>
      </c>
      <c r="E249" s="33">
        <v>45611</v>
      </c>
      <c r="F249" s="33">
        <v>45611</v>
      </c>
      <c r="G249" s="34"/>
      <c r="H249" s="34">
        <v>9754</v>
      </c>
      <c r="I249" s="35"/>
      <c r="J249" s="35">
        <v>150</v>
      </c>
      <c r="K249" s="35"/>
      <c r="L249" s="35"/>
      <c r="M249" s="35">
        <v>150</v>
      </c>
      <c r="N249" s="35"/>
      <c r="O249" s="35"/>
      <c r="P249" s="35"/>
      <c r="Q249" s="35">
        <v>150</v>
      </c>
      <c r="R249" s="35"/>
      <c r="S249" s="35"/>
      <c r="T249" s="35">
        <v>150</v>
      </c>
      <c r="U249" s="35"/>
      <c r="V249" s="35"/>
      <c r="W249" s="35"/>
      <c r="X249" s="35"/>
      <c r="Y249" s="35"/>
      <c r="Z249" s="35"/>
      <c r="AA249" s="35">
        <v>50</v>
      </c>
      <c r="AB249" s="35"/>
      <c r="AC249" s="35"/>
      <c r="AD249" s="35"/>
      <c r="AE249" s="35"/>
      <c r="AF249" s="35"/>
      <c r="AG249" s="35"/>
      <c r="AH249" s="35">
        <v>100</v>
      </c>
      <c r="AI249" s="35"/>
      <c r="AJ249" s="35"/>
      <c r="AK249" s="35"/>
      <c r="AL249" s="35">
        <v>150</v>
      </c>
      <c r="AM249" s="35"/>
      <c r="AN249" s="31">
        <f t="shared" si="11"/>
        <v>900</v>
      </c>
      <c r="AO249" s="31">
        <f t="shared" si="10"/>
        <v>6965</v>
      </c>
      <c r="AP249" s="36">
        <f t="shared" si="12"/>
        <v>944454</v>
      </c>
    </row>
    <row r="250" spans="1:42" ht="21.75" customHeight="1" x14ac:dyDescent="0.25">
      <c r="A250" s="29" t="s">
        <v>442</v>
      </c>
      <c r="B250" s="30">
        <v>19.190000000000001</v>
      </c>
      <c r="C250" s="31">
        <v>10146</v>
      </c>
      <c r="D250" s="32" t="s">
        <v>795</v>
      </c>
      <c r="E250" s="33">
        <v>45611</v>
      </c>
      <c r="F250" s="33">
        <v>45611</v>
      </c>
      <c r="G250" s="34"/>
      <c r="H250" s="34">
        <v>1236</v>
      </c>
      <c r="I250" s="35"/>
      <c r="J250" s="35">
        <v>60</v>
      </c>
      <c r="K250" s="35"/>
      <c r="L250" s="35"/>
      <c r="M250" s="35">
        <v>70</v>
      </c>
      <c r="N250" s="35"/>
      <c r="O250" s="35"/>
      <c r="P250" s="35"/>
      <c r="Q250" s="35"/>
      <c r="R250" s="35"/>
      <c r="S250" s="35"/>
      <c r="T250" s="35">
        <v>140</v>
      </c>
      <c r="U250" s="35"/>
      <c r="V250" s="35"/>
      <c r="W250" s="35"/>
      <c r="X250" s="35">
        <v>70</v>
      </c>
      <c r="Y250" s="35"/>
      <c r="Z250" s="35"/>
      <c r="AA250" s="35"/>
      <c r="AB250" s="35"/>
      <c r="AC250" s="35"/>
      <c r="AD250" s="35"/>
      <c r="AE250" s="35">
        <v>60</v>
      </c>
      <c r="AF250" s="35"/>
      <c r="AG250" s="35"/>
      <c r="AH250" s="35">
        <v>60</v>
      </c>
      <c r="AI250" s="35"/>
      <c r="AJ250" s="35"/>
      <c r="AK250" s="35"/>
      <c r="AL250" s="35"/>
      <c r="AM250" s="35"/>
      <c r="AN250" s="31">
        <f t="shared" si="11"/>
        <v>460</v>
      </c>
      <c r="AO250" s="31">
        <f t="shared" si="10"/>
        <v>9686</v>
      </c>
      <c r="AP250" s="36">
        <f t="shared" si="12"/>
        <v>185874.34000000003</v>
      </c>
    </row>
    <row r="251" spans="1:42" ht="21.75" customHeight="1" x14ac:dyDescent="0.25">
      <c r="A251" s="29" t="s">
        <v>115</v>
      </c>
      <c r="B251" s="30"/>
      <c r="C251" s="31">
        <v>0</v>
      </c>
      <c r="D251" s="32"/>
      <c r="E251" s="33"/>
      <c r="F251" s="33"/>
      <c r="G251" s="34"/>
      <c r="H251" s="34">
        <v>827</v>
      </c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1">
        <f t="shared" si="11"/>
        <v>0</v>
      </c>
      <c r="AO251" s="31">
        <f t="shared" si="10"/>
        <v>0</v>
      </c>
      <c r="AP251" s="36">
        <f t="shared" si="12"/>
        <v>0</v>
      </c>
    </row>
    <row r="252" spans="1:42" ht="21.75" customHeight="1" x14ac:dyDescent="0.25">
      <c r="A252" s="29" t="s">
        <v>569</v>
      </c>
      <c r="B252" s="40">
        <v>12</v>
      </c>
      <c r="C252" s="31">
        <v>30</v>
      </c>
      <c r="D252" s="32" t="s">
        <v>388</v>
      </c>
      <c r="E252" s="33">
        <v>44946</v>
      </c>
      <c r="F252" s="33">
        <v>44946</v>
      </c>
      <c r="G252" s="34"/>
      <c r="H252" s="34">
        <v>10630</v>
      </c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1">
        <f t="shared" si="11"/>
        <v>0</v>
      </c>
      <c r="AO252" s="31">
        <f t="shared" si="10"/>
        <v>30</v>
      </c>
      <c r="AP252" s="36">
        <f t="shared" si="12"/>
        <v>360</v>
      </c>
    </row>
    <row r="253" spans="1:42" ht="21.75" customHeight="1" x14ac:dyDescent="0.25">
      <c r="A253" s="29" t="s">
        <v>396</v>
      </c>
      <c r="B253" s="30">
        <v>2.09</v>
      </c>
      <c r="C253" s="31">
        <v>1300</v>
      </c>
      <c r="D253" s="53" t="s">
        <v>625</v>
      </c>
      <c r="E253" s="33">
        <v>45611</v>
      </c>
      <c r="F253" s="33">
        <v>45611</v>
      </c>
      <c r="G253" s="52"/>
      <c r="H253" s="52">
        <v>1601</v>
      </c>
      <c r="I253" s="35"/>
      <c r="J253" s="35"/>
      <c r="K253" s="35"/>
      <c r="L253" s="35"/>
      <c r="M253" s="35">
        <v>200</v>
      </c>
      <c r="N253" s="35"/>
      <c r="O253" s="35"/>
      <c r="P253" s="35"/>
      <c r="Q253" s="35"/>
      <c r="R253" s="35"/>
      <c r="S253" s="35"/>
      <c r="T253" s="35">
        <v>200</v>
      </c>
      <c r="U253" s="35"/>
      <c r="V253" s="35"/>
      <c r="W253" s="35"/>
      <c r="X253" s="35"/>
      <c r="Y253" s="35"/>
      <c r="Z253" s="35"/>
      <c r="AA253" s="35">
        <v>300</v>
      </c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1">
        <f t="shared" si="11"/>
        <v>700</v>
      </c>
      <c r="AO253" s="31">
        <f t="shared" si="10"/>
        <v>600</v>
      </c>
      <c r="AP253" s="36">
        <f t="shared" si="12"/>
        <v>1254</v>
      </c>
    </row>
    <row r="254" spans="1:42" ht="21.75" customHeight="1" x14ac:dyDescent="0.25">
      <c r="A254" s="29" t="s">
        <v>114</v>
      </c>
      <c r="B254" s="30">
        <v>1.08</v>
      </c>
      <c r="C254" s="31">
        <v>300</v>
      </c>
      <c r="D254" s="32" t="s">
        <v>845</v>
      </c>
      <c r="E254" s="33">
        <v>45364</v>
      </c>
      <c r="F254" s="33">
        <v>45364</v>
      </c>
      <c r="G254" s="34"/>
      <c r="H254" s="34">
        <v>1602</v>
      </c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1">
        <f t="shared" si="11"/>
        <v>0</v>
      </c>
      <c r="AO254" s="31">
        <f t="shared" si="10"/>
        <v>300</v>
      </c>
      <c r="AP254" s="36">
        <f t="shared" si="12"/>
        <v>324</v>
      </c>
    </row>
    <row r="255" spans="1:42" ht="21.75" customHeight="1" x14ac:dyDescent="0.25">
      <c r="A255" s="29" t="s">
        <v>1005</v>
      </c>
      <c r="B255" s="30">
        <v>2.09</v>
      </c>
      <c r="C255" s="31">
        <v>0</v>
      </c>
      <c r="D255" s="32" t="s">
        <v>863</v>
      </c>
      <c r="E255" s="33">
        <v>45484</v>
      </c>
      <c r="F255" s="33">
        <v>45484</v>
      </c>
      <c r="G255" s="37"/>
      <c r="H255" s="34">
        <v>864</v>
      </c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1">
        <f t="shared" si="11"/>
        <v>0</v>
      </c>
      <c r="AO255" s="31">
        <f t="shared" si="10"/>
        <v>0</v>
      </c>
      <c r="AP255" s="36">
        <f t="shared" si="12"/>
        <v>0</v>
      </c>
    </row>
    <row r="256" spans="1:42" ht="21.75" customHeight="1" x14ac:dyDescent="0.25">
      <c r="A256" s="29" t="s">
        <v>113</v>
      </c>
      <c r="B256" s="30">
        <v>8.16</v>
      </c>
      <c r="C256" s="31">
        <v>1380</v>
      </c>
      <c r="D256" s="32" t="s">
        <v>388</v>
      </c>
      <c r="E256" s="33">
        <v>45093</v>
      </c>
      <c r="F256" s="33">
        <v>45093</v>
      </c>
      <c r="G256" s="34"/>
      <c r="H256" s="34">
        <v>1414</v>
      </c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1">
        <f t="shared" si="11"/>
        <v>0</v>
      </c>
      <c r="AO256" s="31">
        <f t="shared" si="10"/>
        <v>1380</v>
      </c>
      <c r="AP256" s="36">
        <f t="shared" si="12"/>
        <v>11260.800000000001</v>
      </c>
    </row>
    <row r="257" spans="1:42" ht="21.75" customHeight="1" x14ac:dyDescent="0.25">
      <c r="A257" s="29" t="s">
        <v>112</v>
      </c>
      <c r="B257" s="30">
        <v>84</v>
      </c>
      <c r="C257" s="31">
        <v>839</v>
      </c>
      <c r="D257" s="32" t="s">
        <v>514</v>
      </c>
      <c r="E257" s="33">
        <v>45611</v>
      </c>
      <c r="F257" s="33">
        <v>45611</v>
      </c>
      <c r="G257" s="34"/>
      <c r="H257" s="34">
        <v>10239</v>
      </c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>
        <v>53</v>
      </c>
      <c r="AF257" s="35"/>
      <c r="AG257" s="35"/>
      <c r="AH257" s="35"/>
      <c r="AI257" s="35"/>
      <c r="AJ257" s="35"/>
      <c r="AK257" s="35"/>
      <c r="AL257" s="35">
        <v>40</v>
      </c>
      <c r="AM257" s="35"/>
      <c r="AN257" s="31">
        <f t="shared" si="11"/>
        <v>93</v>
      </c>
      <c r="AO257" s="31">
        <f t="shared" si="10"/>
        <v>746</v>
      </c>
      <c r="AP257" s="36">
        <f t="shared" si="12"/>
        <v>62664</v>
      </c>
    </row>
    <row r="258" spans="1:42" ht="20.25" customHeight="1" x14ac:dyDescent="0.25">
      <c r="A258" s="39" t="s">
        <v>600</v>
      </c>
      <c r="B258" s="30">
        <v>246</v>
      </c>
      <c r="C258" s="31"/>
      <c r="D258" s="32" t="s">
        <v>479</v>
      </c>
      <c r="E258" s="33">
        <v>45000</v>
      </c>
      <c r="F258" s="33">
        <v>45000</v>
      </c>
      <c r="G258" s="34"/>
      <c r="H258" s="34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1">
        <f t="shared" si="11"/>
        <v>0</v>
      </c>
      <c r="AO258" s="31">
        <f t="shared" si="10"/>
        <v>0</v>
      </c>
      <c r="AP258" s="36">
        <f t="shared" si="12"/>
        <v>0</v>
      </c>
    </row>
    <row r="259" spans="1:42" ht="21.75" customHeight="1" x14ac:dyDescent="0.25">
      <c r="A259" s="29" t="s">
        <v>111</v>
      </c>
      <c r="B259" s="30">
        <v>318</v>
      </c>
      <c r="C259" s="31">
        <v>40</v>
      </c>
      <c r="D259" s="32" t="s">
        <v>388</v>
      </c>
      <c r="E259" s="33">
        <v>45579</v>
      </c>
      <c r="F259" s="33">
        <v>45579</v>
      </c>
      <c r="G259" s="34"/>
      <c r="H259" s="34">
        <v>1641</v>
      </c>
      <c r="I259" s="35"/>
      <c r="J259" s="35"/>
      <c r="K259" s="35"/>
      <c r="L259" s="35"/>
      <c r="M259" s="35">
        <v>30</v>
      </c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1">
        <f t="shared" si="11"/>
        <v>30</v>
      </c>
      <c r="AO259" s="31">
        <f t="shared" ref="AO259:AO323" si="13">C259+G259-AN259</f>
        <v>10</v>
      </c>
      <c r="AP259" s="36">
        <f t="shared" si="12"/>
        <v>3180</v>
      </c>
    </row>
    <row r="260" spans="1:42" ht="21.75" customHeight="1" x14ac:dyDescent="0.25">
      <c r="A260" s="29" t="s">
        <v>528</v>
      </c>
      <c r="B260" s="30">
        <v>130.80000000000001</v>
      </c>
      <c r="C260" s="31">
        <v>990</v>
      </c>
      <c r="D260" s="32" t="s">
        <v>529</v>
      </c>
      <c r="E260" s="33">
        <v>45611</v>
      </c>
      <c r="F260" s="33">
        <v>45611</v>
      </c>
      <c r="G260" s="34"/>
      <c r="H260" s="34">
        <v>9222</v>
      </c>
      <c r="I260" s="35"/>
      <c r="J260" s="35">
        <v>25</v>
      </c>
      <c r="K260" s="35"/>
      <c r="L260" s="35"/>
      <c r="M260" s="35"/>
      <c r="N260" s="35"/>
      <c r="O260" s="35"/>
      <c r="P260" s="35"/>
      <c r="Q260" s="35"/>
      <c r="R260" s="35"/>
      <c r="S260" s="35"/>
      <c r="T260" s="35">
        <v>10</v>
      </c>
      <c r="U260" s="35"/>
      <c r="V260" s="35"/>
      <c r="W260" s="35">
        <v>15</v>
      </c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1">
        <f t="shared" si="11"/>
        <v>50</v>
      </c>
      <c r="AO260" s="31">
        <f t="shared" si="13"/>
        <v>940</v>
      </c>
      <c r="AP260" s="36">
        <f t="shared" si="12"/>
        <v>122952.00000000001</v>
      </c>
    </row>
    <row r="261" spans="1:42" ht="21.75" customHeight="1" x14ac:dyDescent="0.25">
      <c r="A261" s="29" t="s">
        <v>110</v>
      </c>
      <c r="B261" s="30"/>
      <c r="C261" s="31">
        <v>0</v>
      </c>
      <c r="D261" s="32"/>
      <c r="E261" s="33"/>
      <c r="F261" s="33"/>
      <c r="G261" s="34"/>
      <c r="H261" s="34">
        <v>11715</v>
      </c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1">
        <f t="shared" si="11"/>
        <v>0</v>
      </c>
      <c r="AO261" s="31">
        <f t="shared" si="13"/>
        <v>0</v>
      </c>
      <c r="AP261" s="36">
        <f t="shared" si="12"/>
        <v>0</v>
      </c>
    </row>
    <row r="262" spans="1:42" ht="21.75" customHeight="1" x14ac:dyDescent="0.25">
      <c r="A262" s="29" t="s">
        <v>363</v>
      </c>
      <c r="B262" s="30">
        <v>0.66</v>
      </c>
      <c r="C262" s="31">
        <v>580</v>
      </c>
      <c r="D262" s="32" t="s">
        <v>388</v>
      </c>
      <c r="E262" s="33">
        <v>45579</v>
      </c>
      <c r="F262" s="33">
        <v>45579</v>
      </c>
      <c r="G262" s="37"/>
      <c r="H262" s="34">
        <v>1661</v>
      </c>
      <c r="I262" s="35"/>
      <c r="J262" s="35"/>
      <c r="K262" s="35"/>
      <c r="L262" s="35"/>
      <c r="M262" s="35">
        <v>30</v>
      </c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>
        <v>30</v>
      </c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  <c r="AN262" s="31">
        <f t="shared" si="11"/>
        <v>60</v>
      </c>
      <c r="AO262" s="31">
        <f t="shared" si="13"/>
        <v>520</v>
      </c>
      <c r="AP262" s="36">
        <f t="shared" si="12"/>
        <v>343.2</v>
      </c>
    </row>
    <row r="263" spans="1:42" ht="21.75" customHeight="1" x14ac:dyDescent="0.25">
      <c r="A263" s="43" t="s">
        <v>494</v>
      </c>
      <c r="B263" s="40">
        <v>645</v>
      </c>
      <c r="C263" s="31">
        <v>975</v>
      </c>
      <c r="D263" s="32" t="s">
        <v>1057</v>
      </c>
      <c r="E263" s="33">
        <v>45551</v>
      </c>
      <c r="F263" s="33">
        <v>45551</v>
      </c>
      <c r="G263" s="34"/>
      <c r="H263" s="34">
        <v>9517</v>
      </c>
      <c r="I263" s="35"/>
      <c r="J263" s="35"/>
      <c r="K263" s="35"/>
      <c r="L263" s="35"/>
      <c r="M263" s="35">
        <v>70</v>
      </c>
      <c r="N263" s="35"/>
      <c r="O263" s="35"/>
      <c r="P263" s="35"/>
      <c r="Q263" s="35">
        <v>75</v>
      </c>
      <c r="R263" s="35"/>
      <c r="S263" s="35"/>
      <c r="T263" s="35">
        <v>50</v>
      </c>
      <c r="U263" s="35"/>
      <c r="V263" s="35"/>
      <c r="W263" s="35"/>
      <c r="X263" s="35">
        <v>46</v>
      </c>
      <c r="Y263" s="35"/>
      <c r="Z263" s="35"/>
      <c r="AA263" s="35">
        <v>60</v>
      </c>
      <c r="AB263" s="35"/>
      <c r="AC263" s="35"/>
      <c r="AD263" s="35"/>
      <c r="AE263" s="35">
        <v>100</v>
      </c>
      <c r="AF263" s="35"/>
      <c r="AG263" s="35"/>
      <c r="AH263" s="35">
        <v>100</v>
      </c>
      <c r="AI263" s="35"/>
      <c r="AJ263" s="35"/>
      <c r="AK263" s="35"/>
      <c r="AL263" s="35">
        <v>100</v>
      </c>
      <c r="AM263" s="35"/>
      <c r="AN263" s="31">
        <f t="shared" si="11"/>
        <v>601</v>
      </c>
      <c r="AO263" s="31">
        <f t="shared" si="13"/>
        <v>374</v>
      </c>
      <c r="AP263" s="36">
        <f t="shared" si="12"/>
        <v>241230</v>
      </c>
    </row>
    <row r="264" spans="1:42" ht="21" customHeight="1" x14ac:dyDescent="0.25">
      <c r="A264" s="29" t="s">
        <v>277</v>
      </c>
      <c r="B264" s="30">
        <v>1350</v>
      </c>
      <c r="C264" s="31">
        <v>4</v>
      </c>
      <c r="D264" s="32" t="s">
        <v>602</v>
      </c>
      <c r="E264" s="33">
        <v>45345</v>
      </c>
      <c r="F264" s="33">
        <v>45345</v>
      </c>
      <c r="G264" s="34"/>
      <c r="H264" s="34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>
        <v>2</v>
      </c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31">
        <f t="shared" si="11"/>
        <v>2</v>
      </c>
      <c r="AO264" s="31">
        <f t="shared" si="13"/>
        <v>2</v>
      </c>
      <c r="AP264" s="36">
        <f t="shared" si="12"/>
        <v>2700</v>
      </c>
    </row>
    <row r="265" spans="1:42" ht="21.75" customHeight="1" x14ac:dyDescent="0.25">
      <c r="A265" s="29" t="s">
        <v>276</v>
      </c>
      <c r="B265" s="30">
        <v>1350</v>
      </c>
      <c r="C265" s="31">
        <v>3</v>
      </c>
      <c r="D265" s="32" t="s">
        <v>602</v>
      </c>
      <c r="E265" s="33">
        <v>45345</v>
      </c>
      <c r="F265" s="33">
        <v>45345</v>
      </c>
      <c r="G265" s="34"/>
      <c r="H265" s="34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>
        <v>2</v>
      </c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  <c r="AN265" s="31">
        <f t="shared" si="11"/>
        <v>2</v>
      </c>
      <c r="AO265" s="31">
        <f t="shared" si="13"/>
        <v>1</v>
      </c>
      <c r="AP265" s="36">
        <f t="shared" si="12"/>
        <v>1350</v>
      </c>
    </row>
    <row r="266" spans="1:42" ht="23.25" customHeight="1" x14ac:dyDescent="0.25">
      <c r="A266" s="29" t="s">
        <v>892</v>
      </c>
      <c r="B266" s="30"/>
      <c r="C266" s="31">
        <v>25300</v>
      </c>
      <c r="D266" s="32"/>
      <c r="E266" s="33"/>
      <c r="F266" s="33"/>
      <c r="G266" s="37"/>
      <c r="H266" s="34"/>
      <c r="I266" s="35"/>
      <c r="J266" s="35">
        <v>200</v>
      </c>
      <c r="K266" s="35"/>
      <c r="L266" s="35"/>
      <c r="M266" s="35">
        <v>200</v>
      </c>
      <c r="N266" s="35"/>
      <c r="O266" s="35"/>
      <c r="P266" s="35"/>
      <c r="Q266" s="35">
        <v>300</v>
      </c>
      <c r="R266" s="35"/>
      <c r="S266" s="35"/>
      <c r="T266" s="35">
        <v>200</v>
      </c>
      <c r="U266" s="35"/>
      <c r="V266" s="35"/>
      <c r="W266" s="35"/>
      <c r="X266" s="35">
        <v>100</v>
      </c>
      <c r="Y266" s="35"/>
      <c r="Z266" s="35"/>
      <c r="AA266" s="35"/>
      <c r="AB266" s="35"/>
      <c r="AC266" s="35"/>
      <c r="AD266" s="35"/>
      <c r="AE266" s="35">
        <v>100</v>
      </c>
      <c r="AF266" s="35"/>
      <c r="AG266" s="35"/>
      <c r="AH266" s="35"/>
      <c r="AI266" s="35"/>
      <c r="AJ266" s="35"/>
      <c r="AK266" s="35"/>
      <c r="AL266" s="35"/>
      <c r="AM266" s="35"/>
      <c r="AN266" s="31">
        <f t="shared" ref="AN266:AN329" si="14">(AM266+AL266+AK266+AJ266+AI266+AH266+AG266+AF266+AE266+AD266+AC266+AB266+AA266+Z266+Y266+X266+W266+V266+U266+T266+S266+R266+Q266+P266+O266+N266+M266+L266+K266+J266+I266)</f>
        <v>1100</v>
      </c>
      <c r="AO266" s="31">
        <f t="shared" si="13"/>
        <v>24200</v>
      </c>
      <c r="AP266" s="36">
        <f t="shared" si="12"/>
        <v>0</v>
      </c>
    </row>
    <row r="267" spans="1:42" ht="21.75" customHeight="1" x14ac:dyDescent="0.25">
      <c r="A267" s="29" t="s">
        <v>265</v>
      </c>
      <c r="B267" s="30">
        <v>1.39</v>
      </c>
      <c r="C267" s="31">
        <v>17540</v>
      </c>
      <c r="D267" s="32" t="s">
        <v>388</v>
      </c>
      <c r="E267" s="33">
        <v>45251</v>
      </c>
      <c r="F267" s="33">
        <v>45251</v>
      </c>
      <c r="G267" s="34"/>
      <c r="H267" s="34">
        <v>2176</v>
      </c>
      <c r="I267" s="35"/>
      <c r="J267" s="35">
        <v>900</v>
      </c>
      <c r="K267" s="35">
        <v>150</v>
      </c>
      <c r="L267" s="35"/>
      <c r="M267" s="35">
        <v>500</v>
      </c>
      <c r="N267" s="35">
        <v>600</v>
      </c>
      <c r="O267" s="35"/>
      <c r="P267" s="35"/>
      <c r="Q267" s="35">
        <v>850</v>
      </c>
      <c r="R267" s="35">
        <v>150</v>
      </c>
      <c r="S267" s="35"/>
      <c r="T267" s="35">
        <v>700</v>
      </c>
      <c r="U267" s="35">
        <v>200</v>
      </c>
      <c r="V267" s="35"/>
      <c r="W267" s="35"/>
      <c r="X267" s="35">
        <v>850</v>
      </c>
      <c r="Y267" s="35">
        <v>700</v>
      </c>
      <c r="Z267" s="35"/>
      <c r="AA267" s="35">
        <v>200</v>
      </c>
      <c r="AB267" s="35">
        <v>450</v>
      </c>
      <c r="AC267" s="35"/>
      <c r="AD267" s="35"/>
      <c r="AE267" s="35">
        <v>550</v>
      </c>
      <c r="AF267" s="35">
        <v>850</v>
      </c>
      <c r="AG267" s="35"/>
      <c r="AH267" s="35"/>
      <c r="AI267" s="35">
        <v>200</v>
      </c>
      <c r="AJ267" s="35"/>
      <c r="AK267" s="35"/>
      <c r="AL267" s="35">
        <v>450</v>
      </c>
      <c r="AM267" s="35">
        <v>450</v>
      </c>
      <c r="AN267" s="31">
        <f t="shared" si="14"/>
        <v>8750</v>
      </c>
      <c r="AO267" s="31">
        <f t="shared" si="13"/>
        <v>8790</v>
      </c>
      <c r="AP267" s="36">
        <f t="shared" si="12"/>
        <v>12218.099999999999</v>
      </c>
    </row>
    <row r="268" spans="1:42" ht="21.75" customHeight="1" x14ac:dyDescent="0.25">
      <c r="A268" s="54" t="s">
        <v>829</v>
      </c>
      <c r="B268" s="30">
        <v>40</v>
      </c>
      <c r="C268" s="31">
        <v>18592</v>
      </c>
      <c r="D268" s="32" t="s">
        <v>431</v>
      </c>
      <c r="E268" s="33">
        <v>44826</v>
      </c>
      <c r="F268" s="33">
        <v>44826</v>
      </c>
      <c r="G268" s="34"/>
      <c r="H268" s="34">
        <v>42142402</v>
      </c>
      <c r="I268" s="35"/>
      <c r="J268" s="35">
        <v>60</v>
      </c>
      <c r="K268" s="35"/>
      <c r="L268" s="35"/>
      <c r="M268" s="35">
        <v>60</v>
      </c>
      <c r="N268" s="35"/>
      <c r="O268" s="35"/>
      <c r="P268" s="35"/>
      <c r="Q268" s="35">
        <v>30</v>
      </c>
      <c r="R268" s="35"/>
      <c r="S268" s="35"/>
      <c r="T268" s="35">
        <v>30</v>
      </c>
      <c r="U268" s="35"/>
      <c r="V268" s="35"/>
      <c r="W268" s="35"/>
      <c r="X268" s="35">
        <v>60</v>
      </c>
      <c r="Y268" s="35">
        <v>60</v>
      </c>
      <c r="Z268" s="35"/>
      <c r="AA268" s="35"/>
      <c r="AB268" s="35"/>
      <c r="AC268" s="35"/>
      <c r="AD268" s="35"/>
      <c r="AE268" s="35">
        <v>60</v>
      </c>
      <c r="AF268" s="35"/>
      <c r="AG268" s="35"/>
      <c r="AH268" s="35"/>
      <c r="AI268" s="35"/>
      <c r="AJ268" s="35"/>
      <c r="AK268" s="35"/>
      <c r="AL268" s="35"/>
      <c r="AM268" s="35"/>
      <c r="AN268" s="31">
        <f t="shared" si="14"/>
        <v>360</v>
      </c>
      <c r="AO268" s="31">
        <f t="shared" si="13"/>
        <v>18232</v>
      </c>
      <c r="AP268" s="36">
        <f t="shared" si="12"/>
        <v>729280</v>
      </c>
    </row>
    <row r="269" spans="1:42" ht="23.25" customHeight="1" x14ac:dyDescent="0.25">
      <c r="A269" s="29" t="s">
        <v>631</v>
      </c>
      <c r="B269" s="30"/>
      <c r="C269" s="31">
        <v>15086</v>
      </c>
      <c r="D269" s="32"/>
      <c r="E269" s="33"/>
      <c r="F269" s="33"/>
      <c r="G269" s="34"/>
      <c r="H269" s="34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>
        <v>60</v>
      </c>
      <c r="AI269" s="35"/>
      <c r="AJ269" s="35"/>
      <c r="AK269" s="35"/>
      <c r="AL269" s="35">
        <v>30</v>
      </c>
      <c r="AM269" s="35"/>
      <c r="AN269" s="31">
        <f t="shared" si="14"/>
        <v>90</v>
      </c>
      <c r="AO269" s="31">
        <f t="shared" si="13"/>
        <v>14996</v>
      </c>
      <c r="AP269" s="36">
        <f t="shared" si="12"/>
        <v>0</v>
      </c>
    </row>
    <row r="270" spans="1:42" ht="23.25" customHeight="1" x14ac:dyDescent="0.25">
      <c r="A270" s="29" t="s">
        <v>447</v>
      </c>
      <c r="B270" s="30"/>
      <c r="C270" s="31">
        <v>0</v>
      </c>
      <c r="D270" s="32"/>
      <c r="E270" s="33"/>
      <c r="F270" s="33"/>
      <c r="G270" s="37"/>
      <c r="H270" s="34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  <c r="AN270" s="31">
        <f t="shared" si="14"/>
        <v>0</v>
      </c>
      <c r="AO270" s="31">
        <f t="shared" si="13"/>
        <v>0</v>
      </c>
      <c r="AP270" s="36">
        <f t="shared" si="12"/>
        <v>0</v>
      </c>
    </row>
    <row r="271" spans="1:42" ht="21.75" customHeight="1" x14ac:dyDescent="0.25">
      <c r="A271" s="29" t="s">
        <v>446</v>
      </c>
      <c r="B271" s="30"/>
      <c r="C271" s="31">
        <v>0</v>
      </c>
      <c r="D271" s="32"/>
      <c r="E271" s="33"/>
      <c r="F271" s="33"/>
      <c r="G271" s="37"/>
      <c r="H271" s="34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31">
        <f t="shared" si="14"/>
        <v>0</v>
      </c>
      <c r="AO271" s="31">
        <f t="shared" si="13"/>
        <v>0</v>
      </c>
      <c r="AP271" s="36">
        <f t="shared" si="12"/>
        <v>0</v>
      </c>
    </row>
    <row r="272" spans="1:42" ht="21.75" customHeight="1" x14ac:dyDescent="0.25">
      <c r="A272" s="29" t="s">
        <v>445</v>
      </c>
      <c r="B272" s="30">
        <v>2884.74</v>
      </c>
      <c r="C272" s="31">
        <v>9</v>
      </c>
      <c r="D272" s="32" t="s">
        <v>662</v>
      </c>
      <c r="E272" s="33">
        <v>45131</v>
      </c>
      <c r="F272" s="33">
        <v>45131</v>
      </c>
      <c r="G272" s="34"/>
      <c r="H272" s="34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  <c r="AL272" s="35"/>
      <c r="AM272" s="35"/>
      <c r="AN272" s="31">
        <f t="shared" si="14"/>
        <v>0</v>
      </c>
      <c r="AO272" s="31">
        <f t="shared" si="13"/>
        <v>9</v>
      </c>
      <c r="AP272" s="36">
        <f t="shared" ref="AP272:AP336" si="15">B272*AO272</f>
        <v>25962.659999999996</v>
      </c>
    </row>
    <row r="273" spans="1:42" ht="21.75" customHeight="1" x14ac:dyDescent="0.25">
      <c r="A273" s="29" t="s">
        <v>266</v>
      </c>
      <c r="B273" s="30">
        <v>4052.75</v>
      </c>
      <c r="C273" s="31">
        <v>17</v>
      </c>
      <c r="D273" s="32" t="s">
        <v>662</v>
      </c>
      <c r="E273" s="33">
        <v>45131</v>
      </c>
      <c r="F273" s="33">
        <v>45131</v>
      </c>
      <c r="G273" s="34"/>
      <c r="H273" s="34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  <c r="AL273" s="35"/>
      <c r="AM273" s="35"/>
      <c r="AN273" s="31">
        <f t="shared" si="14"/>
        <v>0</v>
      </c>
      <c r="AO273" s="31">
        <f t="shared" si="13"/>
        <v>17</v>
      </c>
      <c r="AP273" s="36">
        <f t="shared" si="15"/>
        <v>68896.75</v>
      </c>
    </row>
    <row r="274" spans="1:42" ht="21.75" customHeight="1" x14ac:dyDescent="0.25">
      <c r="A274" s="45" t="s">
        <v>267</v>
      </c>
      <c r="B274" s="30">
        <v>2884.74</v>
      </c>
      <c r="C274" s="31">
        <v>13</v>
      </c>
      <c r="D274" s="32" t="s">
        <v>662</v>
      </c>
      <c r="E274" s="33">
        <v>45131</v>
      </c>
      <c r="F274" s="33">
        <v>45131</v>
      </c>
      <c r="G274" s="34"/>
      <c r="H274" s="34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  <c r="AN274" s="31">
        <f t="shared" si="14"/>
        <v>0</v>
      </c>
      <c r="AO274" s="31">
        <f t="shared" si="13"/>
        <v>13</v>
      </c>
      <c r="AP274" s="36">
        <f t="shared" si="15"/>
        <v>37501.619999999995</v>
      </c>
    </row>
    <row r="275" spans="1:42" ht="21.75" customHeight="1" x14ac:dyDescent="0.25">
      <c r="A275" s="29" t="s">
        <v>648</v>
      </c>
      <c r="B275" s="30">
        <v>4118.2</v>
      </c>
      <c r="C275" s="31">
        <v>19</v>
      </c>
      <c r="D275" s="32" t="s">
        <v>435</v>
      </c>
      <c r="E275" s="33">
        <v>45126</v>
      </c>
      <c r="F275" s="33">
        <v>45126</v>
      </c>
      <c r="G275" s="34"/>
      <c r="H275" s="34">
        <v>3267</v>
      </c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  <c r="AN275" s="31">
        <f t="shared" si="14"/>
        <v>0</v>
      </c>
      <c r="AO275" s="31">
        <f t="shared" si="13"/>
        <v>19</v>
      </c>
      <c r="AP275" s="36">
        <f t="shared" si="15"/>
        <v>78245.8</v>
      </c>
    </row>
    <row r="276" spans="1:42" ht="21.75" customHeight="1" x14ac:dyDescent="0.25">
      <c r="A276" s="29" t="s">
        <v>268</v>
      </c>
      <c r="B276" s="30">
        <v>33.56</v>
      </c>
      <c r="C276" s="31">
        <v>87</v>
      </c>
      <c r="D276" s="32" t="s">
        <v>845</v>
      </c>
      <c r="E276" s="33">
        <v>45394</v>
      </c>
      <c r="F276" s="33">
        <v>45394</v>
      </c>
      <c r="G276" s="34"/>
      <c r="H276" s="34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35"/>
      <c r="AM276" s="35"/>
      <c r="AN276" s="31">
        <f t="shared" si="14"/>
        <v>0</v>
      </c>
      <c r="AO276" s="31">
        <f t="shared" si="13"/>
        <v>87</v>
      </c>
      <c r="AP276" s="36">
        <f t="shared" si="15"/>
        <v>2919.7200000000003</v>
      </c>
    </row>
    <row r="277" spans="1:42" ht="21.75" customHeight="1" x14ac:dyDescent="0.25">
      <c r="A277" s="55" t="s">
        <v>269</v>
      </c>
      <c r="B277" s="30"/>
      <c r="C277" s="31">
        <v>50</v>
      </c>
      <c r="D277" s="32"/>
      <c r="E277" s="33"/>
      <c r="F277" s="33"/>
      <c r="G277" s="34"/>
      <c r="H277" s="34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31">
        <f t="shared" si="14"/>
        <v>0</v>
      </c>
      <c r="AO277" s="31">
        <f t="shared" si="13"/>
        <v>50</v>
      </c>
      <c r="AP277" s="36">
        <f t="shared" si="15"/>
        <v>0</v>
      </c>
    </row>
    <row r="278" spans="1:42" ht="21.75" customHeight="1" x14ac:dyDescent="0.25">
      <c r="A278" s="29" t="s">
        <v>270</v>
      </c>
      <c r="B278" s="30">
        <v>23.29</v>
      </c>
      <c r="C278" s="31">
        <v>308</v>
      </c>
      <c r="D278" s="32" t="s">
        <v>388</v>
      </c>
      <c r="E278" s="33">
        <v>45394</v>
      </c>
      <c r="F278" s="33">
        <v>45394</v>
      </c>
      <c r="G278" s="34"/>
      <c r="H278" s="34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35"/>
      <c r="AN278" s="31">
        <f t="shared" si="14"/>
        <v>0</v>
      </c>
      <c r="AO278" s="31">
        <f t="shared" si="13"/>
        <v>308</v>
      </c>
      <c r="AP278" s="36">
        <f t="shared" si="15"/>
        <v>7173.32</v>
      </c>
    </row>
    <row r="279" spans="1:42" ht="21.75" customHeight="1" x14ac:dyDescent="0.25">
      <c r="A279" s="29" t="s">
        <v>271</v>
      </c>
      <c r="B279" s="30">
        <v>130</v>
      </c>
      <c r="C279" s="31">
        <v>300</v>
      </c>
      <c r="D279" s="32" t="s">
        <v>1076</v>
      </c>
      <c r="E279" s="33" t="s">
        <v>1075</v>
      </c>
      <c r="F279" s="33" t="s">
        <v>1075</v>
      </c>
      <c r="G279" s="34">
        <v>300</v>
      </c>
      <c r="H279" s="34">
        <v>2421</v>
      </c>
      <c r="I279" s="35"/>
      <c r="J279" s="35"/>
      <c r="K279" s="35"/>
      <c r="L279" s="35"/>
      <c r="M279" s="35"/>
      <c r="N279" s="35"/>
      <c r="O279" s="35"/>
      <c r="P279" s="35"/>
      <c r="Q279" s="35">
        <v>10</v>
      </c>
      <c r="R279" s="35">
        <v>10</v>
      </c>
      <c r="S279" s="35"/>
      <c r="T279" s="35">
        <v>25</v>
      </c>
      <c r="U279" s="35"/>
      <c r="V279" s="35"/>
      <c r="W279" s="35"/>
      <c r="X279" s="35">
        <v>120</v>
      </c>
      <c r="Y279" s="35"/>
      <c r="Z279" s="35"/>
      <c r="AA279" s="35"/>
      <c r="AB279" s="35"/>
      <c r="AC279" s="35"/>
      <c r="AD279" s="35"/>
      <c r="AE279" s="35">
        <v>30</v>
      </c>
      <c r="AF279" s="35"/>
      <c r="AG279" s="35"/>
      <c r="AH279" s="35"/>
      <c r="AI279" s="35">
        <v>30</v>
      </c>
      <c r="AJ279" s="35"/>
      <c r="AK279" s="35"/>
      <c r="AL279" s="35"/>
      <c r="AM279" s="35">
        <v>20</v>
      </c>
      <c r="AN279" s="31">
        <f t="shared" si="14"/>
        <v>245</v>
      </c>
      <c r="AO279" s="31">
        <f t="shared" si="13"/>
        <v>355</v>
      </c>
      <c r="AP279" s="36">
        <f t="shared" si="15"/>
        <v>46150</v>
      </c>
    </row>
    <row r="280" spans="1:42" ht="21.75" customHeight="1" x14ac:dyDescent="0.25">
      <c r="A280" s="29" t="s">
        <v>774</v>
      </c>
      <c r="B280" s="56">
        <v>19.07</v>
      </c>
      <c r="C280" s="31">
        <v>49655</v>
      </c>
      <c r="D280" s="32" t="s">
        <v>845</v>
      </c>
      <c r="E280" s="33">
        <v>45551</v>
      </c>
      <c r="F280" s="33">
        <v>45551</v>
      </c>
      <c r="G280" s="34"/>
      <c r="H280" s="34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  <c r="AN280" s="31">
        <f t="shared" si="14"/>
        <v>0</v>
      </c>
      <c r="AO280" s="31">
        <f t="shared" si="13"/>
        <v>49655</v>
      </c>
      <c r="AP280" s="36">
        <f t="shared" si="15"/>
        <v>946920.85</v>
      </c>
    </row>
    <row r="281" spans="1:42" ht="21.75" customHeight="1" x14ac:dyDescent="0.25">
      <c r="A281" s="29" t="s">
        <v>272</v>
      </c>
      <c r="B281" s="30">
        <v>19.07</v>
      </c>
      <c r="C281" s="31">
        <v>1467</v>
      </c>
      <c r="D281" s="32" t="s">
        <v>513</v>
      </c>
      <c r="E281" s="33">
        <v>45579</v>
      </c>
      <c r="F281" s="33">
        <v>45579</v>
      </c>
      <c r="G281" s="34"/>
      <c r="H281" s="34">
        <v>3395</v>
      </c>
      <c r="I281" s="35"/>
      <c r="J281" s="35"/>
      <c r="K281" s="35"/>
      <c r="L281" s="35"/>
      <c r="M281" s="35"/>
      <c r="N281" s="35">
        <v>10</v>
      </c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35"/>
      <c r="AM281" s="35"/>
      <c r="AN281" s="31">
        <f t="shared" si="14"/>
        <v>10</v>
      </c>
      <c r="AO281" s="31">
        <f t="shared" si="13"/>
        <v>1457</v>
      </c>
      <c r="AP281" s="36">
        <f t="shared" si="15"/>
        <v>27784.99</v>
      </c>
    </row>
    <row r="282" spans="1:42" ht="23.25" customHeight="1" x14ac:dyDescent="0.25">
      <c r="A282" s="29" t="s">
        <v>351</v>
      </c>
      <c r="B282" s="30"/>
      <c r="C282" s="31">
        <v>295</v>
      </c>
      <c r="D282" s="32"/>
      <c r="E282" s="33"/>
      <c r="F282" s="33"/>
      <c r="G282" s="34"/>
      <c r="H282" s="34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1">
        <f t="shared" si="14"/>
        <v>0</v>
      </c>
      <c r="AO282" s="31">
        <f t="shared" si="13"/>
        <v>295</v>
      </c>
      <c r="AP282" s="36">
        <f t="shared" si="15"/>
        <v>0</v>
      </c>
    </row>
    <row r="283" spans="1:42" ht="21.75" customHeight="1" x14ac:dyDescent="0.25">
      <c r="A283" s="29" t="s">
        <v>350</v>
      </c>
      <c r="B283" s="30"/>
      <c r="C283" s="31">
        <v>6634</v>
      </c>
      <c r="D283" s="32"/>
      <c r="E283" s="33"/>
      <c r="F283" s="33"/>
      <c r="G283" s="34"/>
      <c r="H283" s="34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1">
        <f t="shared" si="14"/>
        <v>0</v>
      </c>
      <c r="AO283" s="31">
        <f t="shared" si="13"/>
        <v>6634</v>
      </c>
      <c r="AP283" s="36">
        <f t="shared" si="15"/>
        <v>0</v>
      </c>
    </row>
    <row r="284" spans="1:42" ht="21.75" customHeight="1" x14ac:dyDescent="0.25">
      <c r="A284" s="29" t="s">
        <v>349</v>
      </c>
      <c r="B284" s="30"/>
      <c r="C284" s="31">
        <v>1800</v>
      </c>
      <c r="D284" s="32"/>
      <c r="E284" s="33"/>
      <c r="F284" s="33"/>
      <c r="G284" s="34"/>
      <c r="H284" s="34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  <c r="AN284" s="31">
        <f t="shared" si="14"/>
        <v>0</v>
      </c>
      <c r="AO284" s="31">
        <f t="shared" si="13"/>
        <v>1800</v>
      </c>
      <c r="AP284" s="36">
        <f t="shared" si="15"/>
        <v>0</v>
      </c>
    </row>
    <row r="285" spans="1:42" ht="21.75" customHeight="1" x14ac:dyDescent="0.25">
      <c r="A285" s="29" t="s">
        <v>273</v>
      </c>
      <c r="B285" s="30">
        <v>26.42</v>
      </c>
      <c r="C285" s="31">
        <v>2440</v>
      </c>
      <c r="D285" s="51" t="s">
        <v>388</v>
      </c>
      <c r="E285" s="33">
        <v>45394</v>
      </c>
      <c r="F285" s="33">
        <v>45394</v>
      </c>
      <c r="G285" s="52"/>
      <c r="H285" s="52">
        <v>3396</v>
      </c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  <c r="AN285" s="31">
        <f t="shared" si="14"/>
        <v>0</v>
      </c>
      <c r="AO285" s="31">
        <f t="shared" si="13"/>
        <v>2440</v>
      </c>
      <c r="AP285" s="36">
        <f t="shared" si="15"/>
        <v>64464.800000000003</v>
      </c>
    </row>
    <row r="286" spans="1:42" ht="21.75" customHeight="1" x14ac:dyDescent="0.25">
      <c r="A286" s="29" t="s">
        <v>274</v>
      </c>
      <c r="B286" s="30">
        <v>31.8</v>
      </c>
      <c r="C286" s="31">
        <v>985</v>
      </c>
      <c r="D286" s="32" t="s">
        <v>567</v>
      </c>
      <c r="E286" s="33">
        <v>45611</v>
      </c>
      <c r="F286" s="33">
        <v>45611</v>
      </c>
      <c r="G286" s="34"/>
      <c r="H286" s="34">
        <v>2419</v>
      </c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>
        <v>220</v>
      </c>
      <c r="V286" s="35"/>
      <c r="W286" s="35"/>
      <c r="X286" s="35">
        <v>20</v>
      </c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35"/>
      <c r="AM286" s="35">
        <v>100</v>
      </c>
      <c r="AN286" s="31">
        <f t="shared" si="14"/>
        <v>340</v>
      </c>
      <c r="AO286" s="31">
        <f t="shared" si="13"/>
        <v>645</v>
      </c>
      <c r="AP286" s="36">
        <f t="shared" si="15"/>
        <v>20511</v>
      </c>
    </row>
    <row r="287" spans="1:42" ht="21.75" customHeight="1" x14ac:dyDescent="0.25">
      <c r="A287" s="29" t="s">
        <v>275</v>
      </c>
      <c r="B287" s="30">
        <v>26.04</v>
      </c>
      <c r="C287" s="31">
        <v>1790</v>
      </c>
      <c r="D287" s="32" t="s">
        <v>513</v>
      </c>
      <c r="E287" s="33">
        <v>45611</v>
      </c>
      <c r="F287" s="33">
        <v>45611</v>
      </c>
      <c r="G287" s="34"/>
      <c r="H287" s="34">
        <v>9353</v>
      </c>
      <c r="I287" s="35"/>
      <c r="J287" s="35"/>
      <c r="K287" s="35"/>
      <c r="L287" s="35"/>
      <c r="M287" s="35">
        <v>30</v>
      </c>
      <c r="N287" s="35">
        <v>100</v>
      </c>
      <c r="O287" s="35"/>
      <c r="P287" s="35"/>
      <c r="Q287" s="35"/>
      <c r="R287" s="35"/>
      <c r="S287" s="35"/>
      <c r="T287" s="35"/>
      <c r="U287" s="35"/>
      <c r="V287" s="35"/>
      <c r="W287" s="35"/>
      <c r="X287" s="35">
        <v>20</v>
      </c>
      <c r="Y287" s="35"/>
      <c r="Z287" s="35"/>
      <c r="AA287" s="35"/>
      <c r="AB287" s="35"/>
      <c r="AC287" s="35"/>
      <c r="AD287" s="35"/>
      <c r="AE287" s="35">
        <v>30</v>
      </c>
      <c r="AF287" s="35"/>
      <c r="AG287" s="35"/>
      <c r="AH287" s="35"/>
      <c r="AI287" s="35">
        <v>100</v>
      </c>
      <c r="AJ287" s="35"/>
      <c r="AK287" s="35"/>
      <c r="AL287" s="35">
        <v>30</v>
      </c>
      <c r="AM287" s="35"/>
      <c r="AN287" s="31">
        <f t="shared" si="14"/>
        <v>310</v>
      </c>
      <c r="AO287" s="31">
        <f t="shared" si="13"/>
        <v>1480</v>
      </c>
      <c r="AP287" s="36">
        <f t="shared" si="15"/>
        <v>38539.199999999997</v>
      </c>
    </row>
    <row r="288" spans="1:42" s="4" customFormat="1" ht="21.75" customHeight="1" x14ac:dyDescent="0.3">
      <c r="A288" s="29" t="s">
        <v>936</v>
      </c>
      <c r="B288" s="30">
        <v>8000</v>
      </c>
      <c r="C288" s="31">
        <v>3</v>
      </c>
      <c r="D288" s="32" t="s">
        <v>923</v>
      </c>
      <c r="E288" s="33">
        <v>45440</v>
      </c>
      <c r="F288" s="33">
        <v>45440</v>
      </c>
      <c r="G288" s="34"/>
      <c r="H288" s="34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  <c r="AN288" s="31">
        <f t="shared" si="14"/>
        <v>0</v>
      </c>
      <c r="AO288" s="31">
        <f t="shared" si="13"/>
        <v>3</v>
      </c>
      <c r="AP288" s="36">
        <f t="shared" si="15"/>
        <v>24000</v>
      </c>
    </row>
    <row r="289" spans="1:42" ht="21.75" customHeight="1" x14ac:dyDescent="0.25">
      <c r="A289" s="29" t="s">
        <v>937</v>
      </c>
      <c r="B289" s="30">
        <v>8000</v>
      </c>
      <c r="C289" s="31">
        <v>3</v>
      </c>
      <c r="D289" s="32" t="s">
        <v>952</v>
      </c>
      <c r="E289" s="33">
        <v>45440</v>
      </c>
      <c r="F289" s="33">
        <v>45440</v>
      </c>
      <c r="G289" s="34"/>
      <c r="H289" s="34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35"/>
      <c r="AM289" s="35"/>
      <c r="AN289" s="31">
        <f t="shared" si="14"/>
        <v>0</v>
      </c>
      <c r="AO289" s="31">
        <f t="shared" si="13"/>
        <v>3</v>
      </c>
      <c r="AP289" s="36">
        <f t="shared" si="15"/>
        <v>24000</v>
      </c>
    </row>
    <row r="290" spans="1:42" ht="21.75" customHeight="1" x14ac:dyDescent="0.25">
      <c r="A290" s="29" t="s">
        <v>264</v>
      </c>
      <c r="B290" s="30">
        <v>2.29</v>
      </c>
      <c r="C290" s="31">
        <v>6535</v>
      </c>
      <c r="D290" s="53" t="s">
        <v>517</v>
      </c>
      <c r="E290" s="33">
        <v>45364</v>
      </c>
      <c r="F290" s="33">
        <v>45364</v>
      </c>
      <c r="G290" s="52"/>
      <c r="H290" s="52">
        <v>2065</v>
      </c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>
        <v>100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>
        <v>100</v>
      </c>
      <c r="AG290" s="35"/>
      <c r="AH290" s="35"/>
      <c r="AI290" s="35"/>
      <c r="AJ290" s="35"/>
      <c r="AK290" s="35"/>
      <c r="AL290" s="35"/>
      <c r="AM290" s="35"/>
      <c r="AN290" s="31">
        <f t="shared" si="14"/>
        <v>200</v>
      </c>
      <c r="AO290" s="31">
        <f t="shared" si="13"/>
        <v>6335</v>
      </c>
      <c r="AP290" s="36">
        <f t="shared" si="15"/>
        <v>14507.15</v>
      </c>
    </row>
    <row r="291" spans="1:42" ht="21.75" customHeight="1" x14ac:dyDescent="0.25">
      <c r="A291" s="29" t="s">
        <v>263</v>
      </c>
      <c r="B291" s="30">
        <v>11</v>
      </c>
      <c r="C291" s="31">
        <v>5350</v>
      </c>
      <c r="D291" s="32" t="s">
        <v>517</v>
      </c>
      <c r="E291" s="33">
        <v>45611</v>
      </c>
      <c r="F291" s="33">
        <v>45611</v>
      </c>
      <c r="G291" s="34"/>
      <c r="H291" s="34">
        <v>2064</v>
      </c>
      <c r="I291" s="35"/>
      <c r="J291" s="35"/>
      <c r="K291" s="35"/>
      <c r="L291" s="35"/>
      <c r="M291" s="35"/>
      <c r="N291" s="35">
        <v>100</v>
      </c>
      <c r="O291" s="35"/>
      <c r="P291" s="35"/>
      <c r="Q291" s="35"/>
      <c r="R291" s="35"/>
      <c r="S291" s="35"/>
      <c r="T291" s="35">
        <v>100</v>
      </c>
      <c r="U291" s="35">
        <v>100</v>
      </c>
      <c r="V291" s="35"/>
      <c r="W291" s="35"/>
      <c r="X291" s="35"/>
      <c r="Y291" s="35"/>
      <c r="Z291" s="35"/>
      <c r="AA291" s="35"/>
      <c r="AB291" s="35">
        <v>100</v>
      </c>
      <c r="AC291" s="35"/>
      <c r="AD291" s="35"/>
      <c r="AE291" s="35"/>
      <c r="AF291" s="35">
        <v>100</v>
      </c>
      <c r="AG291" s="35"/>
      <c r="AH291" s="35"/>
      <c r="AI291" s="35"/>
      <c r="AJ291" s="35"/>
      <c r="AK291" s="35"/>
      <c r="AL291" s="35"/>
      <c r="AM291" s="35">
        <v>100</v>
      </c>
      <c r="AN291" s="31">
        <f t="shared" si="14"/>
        <v>600</v>
      </c>
      <c r="AO291" s="31">
        <f t="shared" si="13"/>
        <v>4750</v>
      </c>
      <c r="AP291" s="36">
        <f t="shared" si="15"/>
        <v>52250</v>
      </c>
    </row>
    <row r="292" spans="1:42" ht="21.75" customHeight="1" x14ac:dyDescent="0.25">
      <c r="A292" s="29" t="s">
        <v>262</v>
      </c>
      <c r="B292" s="30">
        <v>11</v>
      </c>
      <c r="C292" s="31">
        <v>4000</v>
      </c>
      <c r="D292" s="32" t="s">
        <v>517</v>
      </c>
      <c r="E292" s="33">
        <v>45611</v>
      </c>
      <c r="F292" s="33">
        <v>45611</v>
      </c>
      <c r="G292" s="34"/>
      <c r="H292" s="34">
        <v>2063</v>
      </c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>
        <v>100</v>
      </c>
      <c r="U292" s="35"/>
      <c r="V292" s="35"/>
      <c r="W292" s="35"/>
      <c r="X292" s="35">
        <v>100</v>
      </c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35"/>
      <c r="AM292" s="35"/>
      <c r="AN292" s="31">
        <f t="shared" si="14"/>
        <v>200</v>
      </c>
      <c r="AO292" s="31">
        <f t="shared" si="13"/>
        <v>3800</v>
      </c>
      <c r="AP292" s="36">
        <f t="shared" si="15"/>
        <v>41800</v>
      </c>
    </row>
    <row r="293" spans="1:42" ht="21.75" customHeight="1" x14ac:dyDescent="0.25">
      <c r="A293" s="29" t="s">
        <v>261</v>
      </c>
      <c r="B293" s="30"/>
      <c r="C293" s="31">
        <v>0</v>
      </c>
      <c r="D293" s="51"/>
      <c r="E293" s="33"/>
      <c r="F293" s="33"/>
      <c r="G293" s="52"/>
      <c r="H293" s="52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35"/>
      <c r="AM293" s="35"/>
      <c r="AN293" s="31">
        <f t="shared" si="14"/>
        <v>0</v>
      </c>
      <c r="AO293" s="31">
        <f t="shared" si="13"/>
        <v>0</v>
      </c>
      <c r="AP293" s="36">
        <f t="shared" si="15"/>
        <v>0</v>
      </c>
    </row>
    <row r="294" spans="1:42" s="2" customFormat="1" ht="21.75" customHeight="1" x14ac:dyDescent="0.25">
      <c r="A294" s="29" t="s">
        <v>379</v>
      </c>
      <c r="B294" s="30"/>
      <c r="C294" s="31">
        <v>0</v>
      </c>
      <c r="D294" s="51"/>
      <c r="E294" s="33"/>
      <c r="F294" s="33"/>
      <c r="G294" s="52"/>
      <c r="H294" s="52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35"/>
      <c r="AM294" s="35"/>
      <c r="AN294" s="31">
        <f t="shared" si="14"/>
        <v>0</v>
      </c>
      <c r="AO294" s="31">
        <f t="shared" si="13"/>
        <v>0</v>
      </c>
      <c r="AP294" s="36">
        <f t="shared" si="15"/>
        <v>0</v>
      </c>
    </row>
    <row r="295" spans="1:42" ht="21.75" customHeight="1" x14ac:dyDescent="0.25">
      <c r="A295" s="29" t="s">
        <v>260</v>
      </c>
      <c r="B295" s="30"/>
      <c r="C295" s="31">
        <v>0</v>
      </c>
      <c r="D295" s="51"/>
      <c r="E295" s="33"/>
      <c r="F295" s="33"/>
      <c r="G295" s="52"/>
      <c r="H295" s="52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31">
        <f t="shared" si="14"/>
        <v>0</v>
      </c>
      <c r="AO295" s="31">
        <f t="shared" si="13"/>
        <v>0</v>
      </c>
      <c r="AP295" s="36">
        <f t="shared" si="15"/>
        <v>0</v>
      </c>
    </row>
    <row r="296" spans="1:42" ht="21.75" customHeight="1" x14ac:dyDescent="0.25">
      <c r="A296" s="29" t="s">
        <v>380</v>
      </c>
      <c r="B296" s="30"/>
      <c r="C296" s="31">
        <v>0</v>
      </c>
      <c r="D296" s="32"/>
      <c r="E296" s="33"/>
      <c r="F296" s="33"/>
      <c r="G296" s="34"/>
      <c r="H296" s="34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  <c r="AL296" s="35"/>
      <c r="AM296" s="35"/>
      <c r="AN296" s="31">
        <f t="shared" si="14"/>
        <v>0</v>
      </c>
      <c r="AO296" s="31">
        <f t="shared" si="13"/>
        <v>0</v>
      </c>
      <c r="AP296" s="36">
        <f t="shared" si="15"/>
        <v>0</v>
      </c>
    </row>
    <row r="297" spans="1:42" ht="21.75" customHeight="1" x14ac:dyDescent="0.25">
      <c r="A297" s="29" t="s">
        <v>259</v>
      </c>
      <c r="B297" s="30"/>
      <c r="C297" s="31">
        <v>0</v>
      </c>
      <c r="D297" s="32"/>
      <c r="E297" s="33"/>
      <c r="F297" s="33"/>
      <c r="G297" s="34"/>
      <c r="H297" s="34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L297" s="35"/>
      <c r="AM297" s="35"/>
      <c r="AN297" s="31">
        <f t="shared" si="14"/>
        <v>0</v>
      </c>
      <c r="AO297" s="31">
        <f t="shared" si="13"/>
        <v>0</v>
      </c>
      <c r="AP297" s="36">
        <f t="shared" si="15"/>
        <v>0</v>
      </c>
    </row>
    <row r="298" spans="1:42" ht="21.75" customHeight="1" x14ac:dyDescent="0.25">
      <c r="A298" s="29" t="s">
        <v>706</v>
      </c>
      <c r="B298" s="30">
        <v>321</v>
      </c>
      <c r="C298" s="31">
        <v>0</v>
      </c>
      <c r="D298" s="32" t="s">
        <v>761</v>
      </c>
      <c r="E298" s="33">
        <v>45077</v>
      </c>
      <c r="F298" s="33">
        <v>45077</v>
      </c>
      <c r="G298" s="34"/>
      <c r="H298" s="34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L298" s="35"/>
      <c r="AM298" s="35"/>
      <c r="AN298" s="31">
        <f t="shared" si="14"/>
        <v>0</v>
      </c>
      <c r="AO298" s="31">
        <f t="shared" si="13"/>
        <v>0</v>
      </c>
      <c r="AP298" s="36">
        <f t="shared" si="15"/>
        <v>0</v>
      </c>
    </row>
    <row r="299" spans="1:42" ht="21.75" customHeight="1" x14ac:dyDescent="0.25">
      <c r="A299" s="29" t="s">
        <v>109</v>
      </c>
      <c r="B299" s="30">
        <v>0.4</v>
      </c>
      <c r="C299" s="31">
        <v>600</v>
      </c>
      <c r="D299" s="32" t="s">
        <v>388</v>
      </c>
      <c r="E299" s="33">
        <v>45611</v>
      </c>
      <c r="F299" s="33">
        <v>45611</v>
      </c>
      <c r="G299" s="34"/>
      <c r="H299" s="34">
        <v>9392</v>
      </c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>
        <v>100</v>
      </c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  <c r="AL299" s="35"/>
      <c r="AM299" s="35"/>
      <c r="AN299" s="31">
        <f t="shared" si="14"/>
        <v>100</v>
      </c>
      <c r="AO299" s="31">
        <f t="shared" si="13"/>
        <v>500</v>
      </c>
      <c r="AP299" s="36">
        <f t="shared" si="15"/>
        <v>200</v>
      </c>
    </row>
    <row r="300" spans="1:42" ht="21.75" customHeight="1" x14ac:dyDescent="0.25">
      <c r="A300" s="29" t="s">
        <v>108</v>
      </c>
      <c r="B300" s="30">
        <v>1.39</v>
      </c>
      <c r="C300" s="31">
        <v>700</v>
      </c>
      <c r="D300" s="32" t="s">
        <v>388</v>
      </c>
      <c r="E300" s="33">
        <v>45579</v>
      </c>
      <c r="F300" s="33">
        <v>45579</v>
      </c>
      <c r="G300" s="37"/>
      <c r="H300" s="34">
        <v>9772</v>
      </c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>
        <v>100</v>
      </c>
      <c r="Y300" s="35"/>
      <c r="Z300" s="35"/>
      <c r="AA300" s="35"/>
      <c r="AB300" s="35"/>
      <c r="AC300" s="35"/>
      <c r="AD300" s="35"/>
      <c r="AE300" s="35"/>
      <c r="AF300" s="35"/>
      <c r="AG300" s="35"/>
      <c r="AH300" s="35">
        <v>100</v>
      </c>
      <c r="AI300" s="35"/>
      <c r="AJ300" s="35"/>
      <c r="AK300" s="35"/>
      <c r="AL300" s="35"/>
      <c r="AM300" s="35"/>
      <c r="AN300" s="31">
        <f t="shared" si="14"/>
        <v>200</v>
      </c>
      <c r="AO300" s="31">
        <f t="shared" si="13"/>
        <v>500</v>
      </c>
      <c r="AP300" s="36">
        <f t="shared" si="15"/>
        <v>695</v>
      </c>
    </row>
    <row r="301" spans="1:42" ht="21.75" customHeight="1" x14ac:dyDescent="0.25">
      <c r="A301" s="29" t="s">
        <v>107</v>
      </c>
      <c r="B301" s="30">
        <v>0.34</v>
      </c>
      <c r="C301" s="31">
        <v>50</v>
      </c>
      <c r="D301" s="32" t="s">
        <v>409</v>
      </c>
      <c r="E301" s="33">
        <v>45394</v>
      </c>
      <c r="F301" s="33">
        <v>45394</v>
      </c>
      <c r="G301" s="34"/>
      <c r="H301" s="34">
        <v>771</v>
      </c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31">
        <f t="shared" si="14"/>
        <v>0</v>
      </c>
      <c r="AO301" s="31">
        <f t="shared" si="13"/>
        <v>50</v>
      </c>
      <c r="AP301" s="36">
        <f t="shared" si="15"/>
        <v>17</v>
      </c>
    </row>
    <row r="302" spans="1:42" ht="21" customHeight="1" x14ac:dyDescent="0.25">
      <c r="A302" s="29" t="s">
        <v>106</v>
      </c>
      <c r="B302" s="30"/>
      <c r="C302" s="31">
        <v>0</v>
      </c>
      <c r="D302" s="32"/>
      <c r="E302" s="33"/>
      <c r="F302" s="33"/>
      <c r="G302" s="34"/>
      <c r="H302" s="34">
        <v>775</v>
      </c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  <c r="AN302" s="31">
        <f t="shared" si="14"/>
        <v>0</v>
      </c>
      <c r="AO302" s="31">
        <f t="shared" si="13"/>
        <v>0</v>
      </c>
      <c r="AP302" s="36">
        <f t="shared" si="15"/>
        <v>0</v>
      </c>
    </row>
    <row r="303" spans="1:42" ht="21" customHeight="1" x14ac:dyDescent="0.25">
      <c r="A303" s="29" t="s">
        <v>258</v>
      </c>
      <c r="B303" s="30">
        <v>25.31</v>
      </c>
      <c r="C303" s="31">
        <v>1065</v>
      </c>
      <c r="D303" s="32" t="s">
        <v>476</v>
      </c>
      <c r="E303" s="33">
        <v>45611</v>
      </c>
      <c r="F303" s="33">
        <v>45611</v>
      </c>
      <c r="G303" s="34"/>
      <c r="H303" s="34">
        <v>2039</v>
      </c>
      <c r="I303" s="35"/>
      <c r="J303" s="35"/>
      <c r="K303" s="35"/>
      <c r="L303" s="35"/>
      <c r="M303" s="35">
        <v>10</v>
      </c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>
        <v>10</v>
      </c>
      <c r="Y303" s="35"/>
      <c r="Z303" s="35"/>
      <c r="AA303" s="35"/>
      <c r="AB303" s="35"/>
      <c r="AC303" s="35"/>
      <c r="AD303" s="35"/>
      <c r="AE303" s="35">
        <v>20</v>
      </c>
      <c r="AF303" s="35"/>
      <c r="AG303" s="35"/>
      <c r="AH303" s="35"/>
      <c r="AI303" s="35"/>
      <c r="AJ303" s="35"/>
      <c r="AK303" s="35"/>
      <c r="AL303" s="35"/>
      <c r="AM303" s="35"/>
      <c r="AN303" s="31">
        <f t="shared" si="14"/>
        <v>40</v>
      </c>
      <c r="AO303" s="31">
        <f t="shared" si="13"/>
        <v>1025</v>
      </c>
      <c r="AP303" s="36">
        <f t="shared" si="15"/>
        <v>25942.75</v>
      </c>
    </row>
    <row r="304" spans="1:42" ht="26.25" customHeight="1" x14ac:dyDescent="0.25">
      <c r="A304" s="29" t="s">
        <v>105</v>
      </c>
      <c r="B304" s="30">
        <v>0.67</v>
      </c>
      <c r="C304" s="31">
        <v>330</v>
      </c>
      <c r="D304" s="32" t="s">
        <v>388</v>
      </c>
      <c r="E304" s="33">
        <v>45611</v>
      </c>
      <c r="F304" s="33">
        <v>45611</v>
      </c>
      <c r="G304" s="34"/>
      <c r="H304" s="34">
        <v>1438</v>
      </c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1">
        <f t="shared" si="14"/>
        <v>0</v>
      </c>
      <c r="AO304" s="31">
        <f t="shared" si="13"/>
        <v>330</v>
      </c>
      <c r="AP304" s="36">
        <f t="shared" si="15"/>
        <v>221.10000000000002</v>
      </c>
    </row>
    <row r="305" spans="1:42" ht="26.25" customHeight="1" x14ac:dyDescent="0.25">
      <c r="A305" s="29" t="s">
        <v>441</v>
      </c>
      <c r="B305" s="30">
        <v>0.61</v>
      </c>
      <c r="C305" s="31">
        <v>550</v>
      </c>
      <c r="D305" s="32" t="s">
        <v>388</v>
      </c>
      <c r="E305" s="33">
        <v>45611</v>
      </c>
      <c r="F305" s="33">
        <v>45611</v>
      </c>
      <c r="G305" s="34"/>
      <c r="H305" s="34">
        <v>1437</v>
      </c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>
        <v>60</v>
      </c>
      <c r="U305" s="35"/>
      <c r="V305" s="35"/>
      <c r="W305" s="35"/>
      <c r="X305" s="35">
        <v>100</v>
      </c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  <c r="AJ305" s="35"/>
      <c r="AK305" s="35"/>
      <c r="AL305" s="35"/>
      <c r="AM305" s="35"/>
      <c r="AN305" s="31">
        <f t="shared" si="14"/>
        <v>160</v>
      </c>
      <c r="AO305" s="31">
        <f t="shared" si="13"/>
        <v>390</v>
      </c>
      <c r="AP305" s="36">
        <f t="shared" si="15"/>
        <v>237.9</v>
      </c>
    </row>
    <row r="306" spans="1:42" ht="26.25" customHeight="1" x14ac:dyDescent="0.25">
      <c r="A306" s="29" t="s">
        <v>579</v>
      </c>
      <c r="B306" s="30">
        <v>2500</v>
      </c>
      <c r="C306" s="31">
        <v>0</v>
      </c>
      <c r="D306" s="32" t="s">
        <v>580</v>
      </c>
      <c r="E306" s="33">
        <v>44973</v>
      </c>
      <c r="F306" s="33">
        <v>44973</v>
      </c>
      <c r="G306" s="34"/>
      <c r="H306" s="34">
        <v>51101549</v>
      </c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  <c r="AJ306" s="35"/>
      <c r="AK306" s="35"/>
      <c r="AL306" s="35"/>
      <c r="AM306" s="35"/>
      <c r="AN306" s="31">
        <f t="shared" si="14"/>
        <v>0</v>
      </c>
      <c r="AO306" s="31">
        <f t="shared" si="13"/>
        <v>0</v>
      </c>
      <c r="AP306" s="36">
        <f t="shared" si="15"/>
        <v>0</v>
      </c>
    </row>
    <row r="307" spans="1:42" ht="26.25" customHeight="1" x14ac:dyDescent="0.25">
      <c r="A307" s="29" t="s">
        <v>708</v>
      </c>
      <c r="B307" s="30">
        <v>278</v>
      </c>
      <c r="C307" s="31">
        <v>3</v>
      </c>
      <c r="D307" s="32" t="s">
        <v>761</v>
      </c>
      <c r="E307" s="33">
        <v>45077</v>
      </c>
      <c r="F307" s="33">
        <v>45077</v>
      </c>
      <c r="G307" s="34"/>
      <c r="H307" s="34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  <c r="AL307" s="35"/>
      <c r="AM307" s="35"/>
      <c r="AN307" s="31">
        <f t="shared" si="14"/>
        <v>0</v>
      </c>
      <c r="AO307" s="31">
        <f t="shared" si="13"/>
        <v>3</v>
      </c>
      <c r="AP307" s="36">
        <f t="shared" si="15"/>
        <v>834</v>
      </c>
    </row>
    <row r="308" spans="1:42" ht="25.5" customHeight="1" x14ac:dyDescent="0.25">
      <c r="A308" s="29" t="s">
        <v>707</v>
      </c>
      <c r="B308" s="30">
        <v>278</v>
      </c>
      <c r="C308" s="31">
        <v>3</v>
      </c>
      <c r="D308" s="32" t="s">
        <v>761</v>
      </c>
      <c r="E308" s="33">
        <v>45077</v>
      </c>
      <c r="F308" s="33">
        <v>45077</v>
      </c>
      <c r="G308" s="34"/>
      <c r="H308" s="34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  <c r="AK308" s="35"/>
      <c r="AL308" s="35"/>
      <c r="AM308" s="35"/>
      <c r="AN308" s="31">
        <f t="shared" si="14"/>
        <v>0</v>
      </c>
      <c r="AO308" s="31">
        <f t="shared" si="13"/>
        <v>3</v>
      </c>
      <c r="AP308" s="36">
        <f t="shared" si="15"/>
        <v>834</v>
      </c>
    </row>
    <row r="309" spans="1:42" ht="26.25" customHeight="1" x14ac:dyDescent="0.25">
      <c r="A309" s="29" t="s">
        <v>104</v>
      </c>
      <c r="B309" s="30">
        <v>102</v>
      </c>
      <c r="C309" s="31">
        <v>1576</v>
      </c>
      <c r="D309" s="32" t="s">
        <v>624</v>
      </c>
      <c r="E309" s="33">
        <v>45611</v>
      </c>
      <c r="F309" s="33">
        <v>45611</v>
      </c>
      <c r="G309" s="34"/>
      <c r="H309" s="34">
        <v>3030</v>
      </c>
      <c r="I309" s="35"/>
      <c r="J309" s="35">
        <v>10</v>
      </c>
      <c r="K309" s="35"/>
      <c r="L309" s="35"/>
      <c r="M309" s="35"/>
      <c r="N309" s="35"/>
      <c r="O309" s="35"/>
      <c r="P309" s="35"/>
      <c r="Q309" s="35">
        <v>10</v>
      </c>
      <c r="R309" s="35"/>
      <c r="S309" s="35"/>
      <c r="T309" s="35">
        <v>5</v>
      </c>
      <c r="U309" s="35"/>
      <c r="V309" s="35"/>
      <c r="W309" s="35"/>
      <c r="X309" s="35">
        <v>15</v>
      </c>
      <c r="Y309" s="35"/>
      <c r="Z309" s="35"/>
      <c r="AA309" s="35">
        <v>10</v>
      </c>
      <c r="AB309" s="35"/>
      <c r="AC309" s="35"/>
      <c r="AD309" s="35"/>
      <c r="AE309" s="35">
        <v>15</v>
      </c>
      <c r="AF309" s="35"/>
      <c r="AG309" s="35"/>
      <c r="AH309" s="35">
        <v>15</v>
      </c>
      <c r="AI309" s="35"/>
      <c r="AJ309" s="35"/>
      <c r="AK309" s="35"/>
      <c r="AL309" s="35"/>
      <c r="AM309" s="35"/>
      <c r="AN309" s="31">
        <f t="shared" si="14"/>
        <v>80</v>
      </c>
      <c r="AO309" s="31">
        <f t="shared" si="13"/>
        <v>1496</v>
      </c>
      <c r="AP309" s="36">
        <f t="shared" si="15"/>
        <v>152592</v>
      </c>
    </row>
    <row r="310" spans="1:42" ht="26.25" customHeight="1" x14ac:dyDescent="0.25">
      <c r="A310" s="29" t="s">
        <v>103</v>
      </c>
      <c r="B310" s="30">
        <v>120</v>
      </c>
      <c r="C310" s="31">
        <v>180</v>
      </c>
      <c r="D310" s="32" t="s">
        <v>863</v>
      </c>
      <c r="E310" s="33">
        <v>45519</v>
      </c>
      <c r="F310" s="33">
        <v>45519</v>
      </c>
      <c r="G310" s="34"/>
      <c r="H310" s="34">
        <v>1020</v>
      </c>
      <c r="I310" s="35"/>
      <c r="J310" s="35">
        <v>20</v>
      </c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>
        <v>10</v>
      </c>
      <c r="AB310" s="35"/>
      <c r="AC310" s="35"/>
      <c r="AD310" s="35"/>
      <c r="AE310" s="35"/>
      <c r="AF310" s="35"/>
      <c r="AG310" s="35"/>
      <c r="AH310" s="35"/>
      <c r="AI310" s="35"/>
      <c r="AJ310" s="35"/>
      <c r="AK310" s="35"/>
      <c r="AL310" s="35"/>
      <c r="AM310" s="35"/>
      <c r="AN310" s="31">
        <f t="shared" si="14"/>
        <v>30</v>
      </c>
      <c r="AO310" s="31">
        <f t="shared" si="13"/>
        <v>150</v>
      </c>
      <c r="AP310" s="36">
        <f t="shared" si="15"/>
        <v>18000</v>
      </c>
    </row>
    <row r="311" spans="1:42" ht="26.25" customHeight="1" x14ac:dyDescent="0.25">
      <c r="A311" s="29" t="s">
        <v>102</v>
      </c>
      <c r="B311" s="30">
        <v>29.93</v>
      </c>
      <c r="C311" s="31">
        <v>1289</v>
      </c>
      <c r="D311" s="32" t="s">
        <v>388</v>
      </c>
      <c r="E311" s="33">
        <v>45611</v>
      </c>
      <c r="F311" s="33">
        <v>45611</v>
      </c>
      <c r="G311" s="34"/>
      <c r="H311" s="34">
        <v>9390</v>
      </c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>
        <v>15</v>
      </c>
      <c r="Y311" s="35"/>
      <c r="Z311" s="35"/>
      <c r="AA311" s="35">
        <v>20</v>
      </c>
      <c r="AB311" s="35"/>
      <c r="AC311" s="35"/>
      <c r="AD311" s="35"/>
      <c r="AE311" s="35"/>
      <c r="AF311" s="35"/>
      <c r="AG311" s="35"/>
      <c r="AH311" s="35"/>
      <c r="AI311" s="35"/>
      <c r="AJ311" s="35"/>
      <c r="AK311" s="35"/>
      <c r="AL311" s="35"/>
      <c r="AM311" s="35"/>
      <c r="AN311" s="31">
        <f t="shared" si="14"/>
        <v>35</v>
      </c>
      <c r="AO311" s="31">
        <f t="shared" si="13"/>
        <v>1254</v>
      </c>
      <c r="AP311" s="36">
        <f t="shared" si="15"/>
        <v>37532.22</v>
      </c>
    </row>
    <row r="312" spans="1:42" ht="26.25" customHeight="1" x14ac:dyDescent="0.25">
      <c r="A312" s="43" t="s">
        <v>1096</v>
      </c>
      <c r="B312" s="30">
        <v>1450</v>
      </c>
      <c r="C312" s="31"/>
      <c r="D312" s="32" t="s">
        <v>1061</v>
      </c>
      <c r="E312" s="33" t="s">
        <v>1060</v>
      </c>
      <c r="F312" s="33" t="s">
        <v>1060</v>
      </c>
      <c r="G312" s="34">
        <v>500</v>
      </c>
      <c r="H312" s="34">
        <v>11364</v>
      </c>
      <c r="I312" s="35"/>
      <c r="J312" s="35"/>
      <c r="K312" s="35"/>
      <c r="L312" s="35"/>
      <c r="M312" s="35">
        <v>20</v>
      </c>
      <c r="N312" s="35"/>
      <c r="O312" s="35"/>
      <c r="P312" s="35"/>
      <c r="Q312" s="35">
        <v>20</v>
      </c>
      <c r="R312" s="35"/>
      <c r="S312" s="35"/>
      <c r="T312" s="35"/>
      <c r="U312" s="35"/>
      <c r="V312" s="35"/>
      <c r="W312" s="35"/>
      <c r="X312" s="35">
        <v>10</v>
      </c>
      <c r="Y312" s="35"/>
      <c r="Z312" s="35"/>
      <c r="AA312" s="35">
        <v>20</v>
      </c>
      <c r="AB312" s="35"/>
      <c r="AC312" s="35"/>
      <c r="AD312" s="35"/>
      <c r="AE312" s="35">
        <v>10</v>
      </c>
      <c r="AF312" s="35"/>
      <c r="AG312" s="35"/>
      <c r="AH312" s="35">
        <v>30</v>
      </c>
      <c r="AI312" s="35"/>
      <c r="AJ312" s="35"/>
      <c r="AK312" s="35"/>
      <c r="AL312" s="35">
        <v>40</v>
      </c>
      <c r="AM312" s="35"/>
      <c r="AN312" s="31">
        <f t="shared" si="14"/>
        <v>150</v>
      </c>
      <c r="AO312" s="31">
        <f t="shared" si="13"/>
        <v>350</v>
      </c>
      <c r="AP312" s="36">
        <f t="shared" si="15"/>
        <v>507500</v>
      </c>
    </row>
    <row r="313" spans="1:42" ht="26.25" customHeight="1" x14ac:dyDescent="0.25">
      <c r="A313" s="29" t="s">
        <v>101</v>
      </c>
      <c r="B313" s="30">
        <v>39</v>
      </c>
      <c r="C313" s="31">
        <v>0</v>
      </c>
      <c r="D313" s="32" t="s">
        <v>608</v>
      </c>
      <c r="E313" s="33">
        <v>45014</v>
      </c>
      <c r="F313" s="33">
        <v>45014</v>
      </c>
      <c r="G313" s="34"/>
      <c r="H313" s="34">
        <v>11363</v>
      </c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  <c r="AK313" s="35"/>
      <c r="AL313" s="35"/>
      <c r="AM313" s="35"/>
      <c r="AN313" s="31">
        <f t="shared" si="14"/>
        <v>0</v>
      </c>
      <c r="AO313" s="31">
        <f t="shared" si="13"/>
        <v>0</v>
      </c>
      <c r="AP313" s="36">
        <f t="shared" si="15"/>
        <v>0</v>
      </c>
    </row>
    <row r="314" spans="1:42" ht="26.25" customHeight="1" x14ac:dyDescent="0.25">
      <c r="A314" s="29" t="s">
        <v>100</v>
      </c>
      <c r="B314" s="30">
        <v>80</v>
      </c>
      <c r="C314" s="31">
        <v>452</v>
      </c>
      <c r="D314" s="32"/>
      <c r="E314" s="33"/>
      <c r="F314" s="33"/>
      <c r="G314" s="34"/>
      <c r="H314" s="34">
        <v>744</v>
      </c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  <c r="AK314" s="35"/>
      <c r="AL314" s="35"/>
      <c r="AM314" s="35"/>
      <c r="AN314" s="31">
        <f t="shared" si="14"/>
        <v>0</v>
      </c>
      <c r="AO314" s="31">
        <f t="shared" si="13"/>
        <v>452</v>
      </c>
      <c r="AP314" s="36">
        <f t="shared" si="15"/>
        <v>36160</v>
      </c>
    </row>
    <row r="315" spans="1:42" ht="26.25" customHeight="1" x14ac:dyDescent="0.25">
      <c r="A315" s="29" t="s">
        <v>399</v>
      </c>
      <c r="B315" s="30"/>
      <c r="C315" s="31">
        <v>0</v>
      </c>
      <c r="D315" s="32"/>
      <c r="E315" s="33"/>
      <c r="F315" s="33"/>
      <c r="G315" s="34"/>
      <c r="H315" s="34">
        <v>499</v>
      </c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  <c r="AG315" s="35"/>
      <c r="AH315" s="35"/>
      <c r="AI315" s="35"/>
      <c r="AJ315" s="35"/>
      <c r="AK315" s="35"/>
      <c r="AL315" s="35"/>
      <c r="AM315" s="35"/>
      <c r="AN315" s="31">
        <f t="shared" si="14"/>
        <v>0</v>
      </c>
      <c r="AO315" s="31">
        <f t="shared" si="13"/>
        <v>0</v>
      </c>
      <c r="AP315" s="36">
        <f t="shared" si="15"/>
        <v>0</v>
      </c>
    </row>
    <row r="316" spans="1:42" ht="26.25" customHeight="1" x14ac:dyDescent="0.25">
      <c r="A316" s="29" t="s">
        <v>638</v>
      </c>
      <c r="B316" s="30">
        <v>18500</v>
      </c>
      <c r="C316" s="31">
        <v>0</v>
      </c>
      <c r="D316" s="32" t="s">
        <v>639</v>
      </c>
      <c r="E316" s="33">
        <v>45105</v>
      </c>
      <c r="F316" s="33">
        <v>45105</v>
      </c>
      <c r="G316" s="34"/>
      <c r="H316" s="34" t="s">
        <v>640</v>
      </c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G316" s="35"/>
      <c r="AH316" s="35"/>
      <c r="AI316" s="35"/>
      <c r="AJ316" s="35"/>
      <c r="AK316" s="35"/>
      <c r="AL316" s="35"/>
      <c r="AM316" s="35"/>
      <c r="AN316" s="31">
        <f t="shared" si="14"/>
        <v>0</v>
      </c>
      <c r="AO316" s="31">
        <f t="shared" si="13"/>
        <v>0</v>
      </c>
      <c r="AP316" s="36">
        <f t="shared" si="15"/>
        <v>0</v>
      </c>
    </row>
    <row r="317" spans="1:42" ht="26.25" customHeight="1" x14ac:dyDescent="0.25">
      <c r="A317" s="29" t="s">
        <v>584</v>
      </c>
      <c r="B317" s="30">
        <v>348.1</v>
      </c>
      <c r="C317" s="31">
        <v>1000</v>
      </c>
      <c r="D317" s="32" t="s">
        <v>388</v>
      </c>
      <c r="E317" s="33" t="s">
        <v>1052</v>
      </c>
      <c r="F317" s="33" t="s">
        <v>1052</v>
      </c>
      <c r="G317" s="34"/>
      <c r="H317" s="34">
        <v>10311</v>
      </c>
      <c r="I317" s="35"/>
      <c r="J317" s="35"/>
      <c r="K317" s="35"/>
      <c r="L317" s="35"/>
      <c r="M317" s="35"/>
      <c r="N317" s="35">
        <v>16</v>
      </c>
      <c r="O317" s="35"/>
      <c r="P317" s="35"/>
      <c r="Q317" s="35"/>
      <c r="R317" s="35">
        <v>25</v>
      </c>
      <c r="S317" s="35"/>
      <c r="T317" s="35"/>
      <c r="U317" s="35">
        <v>130</v>
      </c>
      <c r="V317" s="35"/>
      <c r="W317" s="35"/>
      <c r="X317" s="35"/>
      <c r="Y317" s="35"/>
      <c r="Z317" s="35"/>
      <c r="AA317" s="35">
        <v>100</v>
      </c>
      <c r="AB317" s="35">
        <v>25</v>
      </c>
      <c r="AC317" s="35"/>
      <c r="AD317" s="35"/>
      <c r="AE317" s="35"/>
      <c r="AF317" s="35"/>
      <c r="AG317" s="35"/>
      <c r="AH317" s="35"/>
      <c r="AI317" s="35"/>
      <c r="AJ317" s="35"/>
      <c r="AK317" s="35"/>
      <c r="AL317" s="35"/>
      <c r="AM317" s="35"/>
      <c r="AN317" s="31">
        <f t="shared" si="14"/>
        <v>296</v>
      </c>
      <c r="AO317" s="31">
        <f t="shared" si="13"/>
        <v>704</v>
      </c>
      <c r="AP317" s="36">
        <f t="shared" si="15"/>
        <v>245062.40000000002</v>
      </c>
    </row>
    <row r="318" spans="1:42" ht="26.25" customHeight="1" x14ac:dyDescent="0.25">
      <c r="A318" s="29" t="s">
        <v>661</v>
      </c>
      <c r="B318" s="30">
        <v>4.1500000000000004</v>
      </c>
      <c r="C318" s="31">
        <v>6800</v>
      </c>
      <c r="D318" s="32" t="s">
        <v>859</v>
      </c>
      <c r="E318" s="33">
        <v>45324</v>
      </c>
      <c r="F318" s="33">
        <v>45324</v>
      </c>
      <c r="G318" s="34"/>
      <c r="H318" s="34">
        <v>4102</v>
      </c>
      <c r="I318" s="35"/>
      <c r="J318" s="35">
        <v>200</v>
      </c>
      <c r="K318" s="35"/>
      <c r="L318" s="35"/>
      <c r="M318" s="35">
        <v>200</v>
      </c>
      <c r="N318" s="35">
        <v>12</v>
      </c>
      <c r="O318" s="35"/>
      <c r="P318" s="35"/>
      <c r="Q318" s="35">
        <v>300</v>
      </c>
      <c r="R318" s="35"/>
      <c r="S318" s="35"/>
      <c r="T318" s="35">
        <v>200</v>
      </c>
      <c r="U318" s="35">
        <v>100</v>
      </c>
      <c r="V318" s="35"/>
      <c r="W318" s="35"/>
      <c r="X318" s="35">
        <v>100</v>
      </c>
      <c r="Y318" s="35"/>
      <c r="Z318" s="35"/>
      <c r="AA318" s="35"/>
      <c r="AB318" s="35">
        <v>100</v>
      </c>
      <c r="AC318" s="35"/>
      <c r="AD318" s="35"/>
      <c r="AE318" s="35"/>
      <c r="AF318" s="35">
        <v>150</v>
      </c>
      <c r="AG318" s="35"/>
      <c r="AH318" s="35"/>
      <c r="AI318" s="35">
        <v>150</v>
      </c>
      <c r="AJ318" s="35"/>
      <c r="AK318" s="35"/>
      <c r="AL318" s="35"/>
      <c r="AM318" s="35">
        <v>150</v>
      </c>
      <c r="AN318" s="31">
        <f t="shared" si="14"/>
        <v>1662</v>
      </c>
      <c r="AO318" s="31">
        <f t="shared" si="13"/>
        <v>5138</v>
      </c>
      <c r="AP318" s="36">
        <f t="shared" si="15"/>
        <v>21322.7</v>
      </c>
    </row>
    <row r="319" spans="1:42" ht="26.25" customHeight="1" x14ac:dyDescent="0.25">
      <c r="A319" s="29" t="s">
        <v>1007</v>
      </c>
      <c r="B319" s="30">
        <v>1800</v>
      </c>
      <c r="C319" s="31">
        <v>115</v>
      </c>
      <c r="D319" s="32" t="s">
        <v>978</v>
      </c>
      <c r="E319" s="33">
        <v>45611</v>
      </c>
      <c r="F319" s="33">
        <v>45611</v>
      </c>
      <c r="G319" s="34"/>
      <c r="H319" s="34">
        <v>1095</v>
      </c>
      <c r="I319" s="35"/>
      <c r="J319" s="35">
        <v>20</v>
      </c>
      <c r="K319" s="35"/>
      <c r="L319" s="35"/>
      <c r="M319" s="35"/>
      <c r="N319" s="35"/>
      <c r="O319" s="35"/>
      <c r="P319" s="35"/>
      <c r="Q319" s="35">
        <v>20</v>
      </c>
      <c r="R319" s="35"/>
      <c r="S319" s="35"/>
      <c r="T319" s="35">
        <v>20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  <c r="AH319" s="35"/>
      <c r="AI319" s="35"/>
      <c r="AJ319" s="35"/>
      <c r="AK319" s="35"/>
      <c r="AL319" s="35"/>
      <c r="AM319" s="35"/>
      <c r="AN319" s="31">
        <f t="shared" si="14"/>
        <v>60</v>
      </c>
      <c r="AO319" s="31">
        <f t="shared" si="13"/>
        <v>55</v>
      </c>
      <c r="AP319" s="36">
        <f t="shared" si="15"/>
        <v>99000</v>
      </c>
    </row>
    <row r="320" spans="1:42" ht="27" customHeight="1" x14ac:dyDescent="0.25">
      <c r="A320" s="29" t="s">
        <v>99</v>
      </c>
      <c r="B320" s="30">
        <v>211.2</v>
      </c>
      <c r="C320" s="31">
        <v>97</v>
      </c>
      <c r="D320" s="32" t="s">
        <v>388</v>
      </c>
      <c r="E320" s="33">
        <v>45551</v>
      </c>
      <c r="F320" s="33">
        <v>45551</v>
      </c>
      <c r="G320" s="34"/>
      <c r="H320" s="34">
        <v>9338</v>
      </c>
      <c r="I320" s="35"/>
      <c r="J320" s="35">
        <v>4</v>
      </c>
      <c r="K320" s="35"/>
      <c r="L320" s="35"/>
      <c r="M320" s="35"/>
      <c r="N320" s="35"/>
      <c r="O320" s="35"/>
      <c r="P320" s="35"/>
      <c r="Q320" s="35"/>
      <c r="R320" s="35"/>
      <c r="S320" s="35"/>
      <c r="T320" s="35">
        <v>5</v>
      </c>
      <c r="U320" s="35"/>
      <c r="V320" s="35"/>
      <c r="W320" s="35"/>
      <c r="X320" s="35">
        <v>4</v>
      </c>
      <c r="Y320" s="35"/>
      <c r="Z320" s="35"/>
      <c r="AA320" s="35">
        <v>2</v>
      </c>
      <c r="AB320" s="35"/>
      <c r="AC320" s="35"/>
      <c r="AD320" s="35"/>
      <c r="AE320" s="35">
        <v>4</v>
      </c>
      <c r="AF320" s="35"/>
      <c r="AG320" s="35"/>
      <c r="AH320" s="35"/>
      <c r="AI320" s="35"/>
      <c r="AJ320" s="35"/>
      <c r="AK320" s="35"/>
      <c r="AL320" s="35">
        <v>4</v>
      </c>
      <c r="AM320" s="35"/>
      <c r="AN320" s="31">
        <f t="shared" si="14"/>
        <v>23</v>
      </c>
      <c r="AO320" s="31">
        <f t="shared" si="13"/>
        <v>74</v>
      </c>
      <c r="AP320" s="36">
        <f t="shared" si="15"/>
        <v>15628.8</v>
      </c>
    </row>
    <row r="321" spans="1:42" ht="26.25" customHeight="1" x14ac:dyDescent="0.25">
      <c r="A321" s="29" t="s">
        <v>257</v>
      </c>
      <c r="B321" s="30">
        <v>2580</v>
      </c>
      <c r="C321" s="31">
        <v>952</v>
      </c>
      <c r="D321" s="32" t="s">
        <v>421</v>
      </c>
      <c r="E321" s="33">
        <v>45583</v>
      </c>
      <c r="F321" s="33">
        <v>45583</v>
      </c>
      <c r="G321" s="34"/>
      <c r="H321" s="34">
        <v>10222</v>
      </c>
      <c r="I321" s="35"/>
      <c r="J321" s="35"/>
      <c r="K321" s="35">
        <v>20</v>
      </c>
      <c r="L321" s="35"/>
      <c r="M321" s="35">
        <v>60</v>
      </c>
      <c r="N321" s="35"/>
      <c r="O321" s="35"/>
      <c r="P321" s="35"/>
      <c r="Q321" s="35">
        <v>30</v>
      </c>
      <c r="R321" s="35"/>
      <c r="S321" s="35"/>
      <c r="T321" s="35">
        <v>60</v>
      </c>
      <c r="U321" s="35">
        <v>5</v>
      </c>
      <c r="V321" s="35"/>
      <c r="W321" s="35"/>
      <c r="X321" s="35">
        <v>30</v>
      </c>
      <c r="Y321" s="35"/>
      <c r="Z321" s="35"/>
      <c r="AA321" s="35">
        <v>60</v>
      </c>
      <c r="AB321" s="35">
        <v>1</v>
      </c>
      <c r="AC321" s="35"/>
      <c r="AD321" s="35"/>
      <c r="AE321" s="35">
        <v>50</v>
      </c>
      <c r="AF321" s="35"/>
      <c r="AG321" s="35"/>
      <c r="AH321" s="35">
        <v>50</v>
      </c>
      <c r="AI321" s="35"/>
      <c r="AJ321" s="35"/>
      <c r="AK321" s="35"/>
      <c r="AL321" s="35">
        <v>50</v>
      </c>
      <c r="AM321" s="35"/>
      <c r="AN321" s="31">
        <f>AM321</f>
        <v>0</v>
      </c>
      <c r="AO321" s="31">
        <f t="shared" si="13"/>
        <v>952</v>
      </c>
      <c r="AP321" s="36">
        <f t="shared" si="15"/>
        <v>2456160</v>
      </c>
    </row>
    <row r="322" spans="1:42" ht="26.25" customHeight="1" x14ac:dyDescent="0.25">
      <c r="A322" s="29" t="s">
        <v>663</v>
      </c>
      <c r="B322" s="30">
        <v>3800</v>
      </c>
      <c r="C322" s="31">
        <v>141</v>
      </c>
      <c r="D322" s="32" t="s">
        <v>989</v>
      </c>
      <c r="E322" s="33" t="s">
        <v>990</v>
      </c>
      <c r="F322" s="33" t="s">
        <v>990</v>
      </c>
      <c r="G322" s="34"/>
      <c r="H322" s="34">
        <v>47142502</v>
      </c>
      <c r="I322" s="35"/>
      <c r="J322" s="35"/>
      <c r="K322" s="35"/>
      <c r="L322" s="35"/>
      <c r="M322" s="35"/>
      <c r="N322" s="35">
        <v>2</v>
      </c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>
        <v>7</v>
      </c>
      <c r="AG322" s="35"/>
      <c r="AH322" s="35"/>
      <c r="AI322" s="35">
        <v>2</v>
      </c>
      <c r="AJ322" s="35"/>
      <c r="AK322" s="35"/>
      <c r="AL322" s="35"/>
      <c r="AM322" s="35"/>
      <c r="AN322" s="31">
        <f t="shared" si="14"/>
        <v>11</v>
      </c>
      <c r="AO322" s="31">
        <f t="shared" si="13"/>
        <v>130</v>
      </c>
      <c r="AP322" s="36">
        <f t="shared" si="15"/>
        <v>494000</v>
      </c>
    </row>
    <row r="323" spans="1:42" ht="26.25" customHeight="1" x14ac:dyDescent="0.25">
      <c r="A323" s="29" t="s">
        <v>430</v>
      </c>
      <c r="B323" s="30"/>
      <c r="C323" s="31">
        <v>200</v>
      </c>
      <c r="D323" s="32"/>
      <c r="E323" s="33"/>
      <c r="F323" s="33"/>
      <c r="G323" s="34"/>
      <c r="H323" s="34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  <c r="AJ323" s="35"/>
      <c r="AK323" s="35"/>
      <c r="AL323" s="35"/>
      <c r="AM323" s="35"/>
      <c r="AN323" s="31">
        <f t="shared" si="14"/>
        <v>0</v>
      </c>
      <c r="AO323" s="31">
        <f t="shared" si="13"/>
        <v>200</v>
      </c>
      <c r="AP323" s="36">
        <f t="shared" si="15"/>
        <v>0</v>
      </c>
    </row>
    <row r="324" spans="1:42" ht="26.25" customHeight="1" x14ac:dyDescent="0.25">
      <c r="A324" s="29" t="s">
        <v>98</v>
      </c>
      <c r="B324" s="30"/>
      <c r="C324" s="31">
        <v>0</v>
      </c>
      <c r="D324" s="32"/>
      <c r="E324" s="33"/>
      <c r="F324" s="33"/>
      <c r="G324" s="34"/>
      <c r="H324" s="34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  <c r="AL324" s="35"/>
      <c r="AM324" s="35"/>
      <c r="AN324" s="31">
        <f t="shared" si="14"/>
        <v>0</v>
      </c>
      <c r="AO324" s="31">
        <f>C324+G324-AN324</f>
        <v>0</v>
      </c>
      <c r="AP324" s="36">
        <f t="shared" si="15"/>
        <v>0</v>
      </c>
    </row>
    <row r="325" spans="1:42" ht="26.25" customHeight="1" x14ac:dyDescent="0.25">
      <c r="A325" s="29" t="s">
        <v>910</v>
      </c>
      <c r="B325" s="30">
        <v>7.8</v>
      </c>
      <c r="C325" s="31">
        <v>9444</v>
      </c>
      <c r="D325" s="32" t="s">
        <v>614</v>
      </c>
      <c r="E325" s="33">
        <v>45611</v>
      </c>
      <c r="F325" s="33">
        <v>45611</v>
      </c>
      <c r="G325" s="37"/>
      <c r="H325" s="34">
        <v>9042</v>
      </c>
      <c r="I325" s="35"/>
      <c r="J325" s="35">
        <v>300</v>
      </c>
      <c r="K325" s="35"/>
      <c r="L325" s="35"/>
      <c r="M325" s="35">
        <v>200</v>
      </c>
      <c r="N325" s="35"/>
      <c r="O325" s="35"/>
      <c r="P325" s="35"/>
      <c r="Q325" s="35">
        <v>300</v>
      </c>
      <c r="R325" s="35"/>
      <c r="S325" s="35"/>
      <c r="T325" s="35"/>
      <c r="U325" s="35"/>
      <c r="V325" s="35"/>
      <c r="W325" s="35"/>
      <c r="X325" s="35"/>
      <c r="Y325" s="35"/>
      <c r="Z325" s="35"/>
      <c r="AA325" s="35">
        <v>300</v>
      </c>
      <c r="AB325" s="35"/>
      <c r="AC325" s="35"/>
      <c r="AD325" s="35"/>
      <c r="AE325" s="35">
        <v>300</v>
      </c>
      <c r="AF325" s="35"/>
      <c r="AG325" s="35"/>
      <c r="AH325" s="35">
        <v>300</v>
      </c>
      <c r="AI325" s="35"/>
      <c r="AJ325" s="35"/>
      <c r="AK325" s="35"/>
      <c r="AL325" s="35">
        <v>300</v>
      </c>
      <c r="AM325" s="35"/>
      <c r="AN325" s="31">
        <f t="shared" si="14"/>
        <v>2000</v>
      </c>
      <c r="AO325" s="31">
        <f>C325+G325-AN325</f>
        <v>7444</v>
      </c>
      <c r="AP325" s="36">
        <f t="shared" si="15"/>
        <v>58063.199999999997</v>
      </c>
    </row>
    <row r="326" spans="1:42" ht="26.25" customHeight="1" x14ac:dyDescent="0.25">
      <c r="A326" s="29" t="s">
        <v>911</v>
      </c>
      <c r="B326" s="30">
        <v>9</v>
      </c>
      <c r="C326" s="31">
        <v>5800</v>
      </c>
      <c r="D326" s="32" t="s">
        <v>838</v>
      </c>
      <c r="E326" s="33">
        <v>45611</v>
      </c>
      <c r="F326" s="33">
        <v>45611</v>
      </c>
      <c r="G326" s="34"/>
      <c r="H326" s="34">
        <v>9043</v>
      </c>
      <c r="I326" s="35"/>
      <c r="J326" s="35">
        <v>100</v>
      </c>
      <c r="K326" s="35"/>
      <c r="L326" s="35"/>
      <c r="M326" s="35">
        <v>100</v>
      </c>
      <c r="N326" s="35"/>
      <c r="O326" s="35"/>
      <c r="P326" s="35"/>
      <c r="Q326" s="35">
        <v>100</v>
      </c>
      <c r="R326" s="35"/>
      <c r="S326" s="35"/>
      <c r="T326" s="35"/>
      <c r="U326" s="35"/>
      <c r="V326" s="35"/>
      <c r="W326" s="35"/>
      <c r="X326" s="35"/>
      <c r="Y326" s="35"/>
      <c r="Z326" s="35"/>
      <c r="AA326" s="35">
        <v>100</v>
      </c>
      <c r="AB326" s="35"/>
      <c r="AC326" s="35"/>
      <c r="AD326" s="35"/>
      <c r="AE326" s="35">
        <v>100</v>
      </c>
      <c r="AF326" s="35"/>
      <c r="AG326" s="35"/>
      <c r="AH326" s="35">
        <v>100</v>
      </c>
      <c r="AI326" s="35"/>
      <c r="AJ326" s="35"/>
      <c r="AK326" s="35"/>
      <c r="AL326" s="35">
        <v>100</v>
      </c>
      <c r="AM326" s="35"/>
      <c r="AN326" s="31">
        <f t="shared" si="14"/>
        <v>700</v>
      </c>
      <c r="AO326" s="31">
        <f t="shared" ref="AO326:AO389" si="16">C326+G326-AN326</f>
        <v>5100</v>
      </c>
      <c r="AP326" s="36">
        <f t="shared" si="15"/>
        <v>45900</v>
      </c>
    </row>
    <row r="327" spans="1:42" ht="26.25" customHeight="1" x14ac:dyDescent="0.25">
      <c r="A327" s="29" t="s">
        <v>912</v>
      </c>
      <c r="B327" s="30"/>
      <c r="C327" s="31">
        <v>0</v>
      </c>
      <c r="D327" s="32"/>
      <c r="E327" s="33"/>
      <c r="F327" s="33"/>
      <c r="G327" s="34"/>
      <c r="H327" s="34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  <c r="AJ327" s="35"/>
      <c r="AK327" s="35"/>
      <c r="AL327" s="35"/>
      <c r="AM327" s="35"/>
      <c r="AN327" s="31">
        <f t="shared" si="14"/>
        <v>0</v>
      </c>
      <c r="AO327" s="31">
        <f t="shared" si="16"/>
        <v>0</v>
      </c>
      <c r="AP327" s="36">
        <f t="shared" si="15"/>
        <v>0</v>
      </c>
    </row>
    <row r="328" spans="1:42" ht="26.25" customHeight="1" x14ac:dyDescent="0.25">
      <c r="A328" s="29" t="s">
        <v>617</v>
      </c>
      <c r="B328" s="30">
        <v>48</v>
      </c>
      <c r="C328" s="31">
        <v>260</v>
      </c>
      <c r="D328" s="32" t="s">
        <v>388</v>
      </c>
      <c r="E328" s="33">
        <v>45611</v>
      </c>
      <c r="F328" s="33">
        <v>45611</v>
      </c>
      <c r="G328" s="34"/>
      <c r="H328" s="34">
        <v>1004</v>
      </c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>
        <v>6</v>
      </c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  <c r="AJ328" s="35"/>
      <c r="AK328" s="35"/>
      <c r="AL328" s="35"/>
      <c r="AM328" s="35"/>
      <c r="AN328" s="31">
        <f t="shared" si="14"/>
        <v>6</v>
      </c>
      <c r="AO328" s="31">
        <f t="shared" si="16"/>
        <v>254</v>
      </c>
      <c r="AP328" s="36">
        <f t="shared" si="15"/>
        <v>12192</v>
      </c>
    </row>
    <row r="329" spans="1:42" ht="26.25" customHeight="1" x14ac:dyDescent="0.25">
      <c r="A329" s="29" t="s">
        <v>97</v>
      </c>
      <c r="B329" s="30">
        <v>325</v>
      </c>
      <c r="C329" s="31">
        <v>230</v>
      </c>
      <c r="D329" s="32" t="s">
        <v>861</v>
      </c>
      <c r="E329" s="33">
        <v>45590</v>
      </c>
      <c r="F329" s="33">
        <v>45590</v>
      </c>
      <c r="G329" s="34"/>
      <c r="H329" s="34">
        <v>1105</v>
      </c>
      <c r="I329" s="35"/>
      <c r="J329" s="35">
        <v>20</v>
      </c>
      <c r="K329" s="35"/>
      <c r="L329" s="35"/>
      <c r="M329" s="35">
        <v>20</v>
      </c>
      <c r="N329" s="35"/>
      <c r="O329" s="35"/>
      <c r="P329" s="35"/>
      <c r="Q329" s="35">
        <v>20</v>
      </c>
      <c r="R329" s="35"/>
      <c r="S329" s="35"/>
      <c r="T329" s="35">
        <v>20</v>
      </c>
      <c r="U329" s="35"/>
      <c r="V329" s="35"/>
      <c r="W329" s="35"/>
      <c r="X329" s="35">
        <v>20</v>
      </c>
      <c r="Y329" s="35"/>
      <c r="Z329" s="35"/>
      <c r="AA329" s="35"/>
      <c r="AB329" s="35"/>
      <c r="AC329" s="35"/>
      <c r="AD329" s="35"/>
      <c r="AE329" s="35"/>
      <c r="AF329" s="35"/>
      <c r="AG329" s="35"/>
      <c r="AH329" s="35"/>
      <c r="AI329" s="35"/>
      <c r="AJ329" s="35"/>
      <c r="AK329" s="35"/>
      <c r="AL329" s="35">
        <v>20</v>
      </c>
      <c r="AM329" s="35"/>
      <c r="AN329" s="31">
        <f t="shared" si="14"/>
        <v>120</v>
      </c>
      <c r="AO329" s="31">
        <f t="shared" si="16"/>
        <v>110</v>
      </c>
      <c r="AP329" s="36">
        <f t="shared" si="15"/>
        <v>35750</v>
      </c>
    </row>
    <row r="330" spans="1:42" ht="26.25" customHeight="1" x14ac:dyDescent="0.25">
      <c r="A330" s="29" t="s">
        <v>807</v>
      </c>
      <c r="B330" s="30">
        <v>1.84</v>
      </c>
      <c r="C330" s="31">
        <v>17835</v>
      </c>
      <c r="D330" s="32" t="s">
        <v>516</v>
      </c>
      <c r="E330" s="33">
        <v>45611</v>
      </c>
      <c r="F330" s="33">
        <v>45611</v>
      </c>
      <c r="G330" s="34"/>
      <c r="H330" s="34">
        <v>2029</v>
      </c>
      <c r="I330" s="35"/>
      <c r="J330" s="35">
        <v>200</v>
      </c>
      <c r="K330" s="35">
        <v>200</v>
      </c>
      <c r="L330" s="35"/>
      <c r="M330" s="35">
        <v>200</v>
      </c>
      <c r="N330" s="35">
        <v>400</v>
      </c>
      <c r="O330" s="35"/>
      <c r="P330" s="35"/>
      <c r="Q330" s="35"/>
      <c r="R330" s="35"/>
      <c r="S330" s="35"/>
      <c r="T330" s="35"/>
      <c r="U330" s="35">
        <v>100</v>
      </c>
      <c r="V330" s="35"/>
      <c r="W330" s="35"/>
      <c r="X330" s="35">
        <v>200</v>
      </c>
      <c r="Y330" s="35"/>
      <c r="Z330" s="35"/>
      <c r="AA330" s="35"/>
      <c r="AB330" s="35"/>
      <c r="AC330" s="35"/>
      <c r="AD330" s="35"/>
      <c r="AE330" s="35">
        <v>200</v>
      </c>
      <c r="AF330" s="35">
        <v>200</v>
      </c>
      <c r="AG330" s="35"/>
      <c r="AH330" s="35">
        <v>200</v>
      </c>
      <c r="AI330" s="35">
        <v>300</v>
      </c>
      <c r="AJ330" s="35"/>
      <c r="AK330" s="35"/>
      <c r="AL330" s="35">
        <v>200</v>
      </c>
      <c r="AM330" s="35">
        <v>100</v>
      </c>
      <c r="AN330" s="31">
        <f t="shared" ref="AN330:AN394" si="17">(AM330+AL330+AK330+AJ330+AI330+AH330+AG330+AF330+AE330+AD330+AC330+AB330+AA330+Z330+Y330+X330+W330+V330+U330+T330+S330+R330+Q330+P330+O330+N330+M330+L330+K330+J330+I330)</f>
        <v>2500</v>
      </c>
      <c r="AO330" s="31">
        <f t="shared" si="16"/>
        <v>15335</v>
      </c>
      <c r="AP330" s="36">
        <f t="shared" si="15"/>
        <v>28216.400000000001</v>
      </c>
    </row>
    <row r="331" spans="1:42" ht="26.25" customHeight="1" x14ac:dyDescent="0.25">
      <c r="A331" s="29" t="s">
        <v>256</v>
      </c>
      <c r="B331" s="30">
        <v>138</v>
      </c>
      <c r="C331" s="31">
        <v>103</v>
      </c>
      <c r="D331" s="32" t="s">
        <v>388</v>
      </c>
      <c r="E331" s="33">
        <v>45625</v>
      </c>
      <c r="F331" s="33">
        <v>45625</v>
      </c>
      <c r="G331" s="37"/>
      <c r="H331" s="34"/>
      <c r="I331" s="35"/>
      <c r="J331" s="35"/>
      <c r="K331" s="35"/>
      <c r="L331" s="35"/>
      <c r="M331" s="35">
        <v>5</v>
      </c>
      <c r="N331" s="35"/>
      <c r="O331" s="35"/>
      <c r="P331" s="35"/>
      <c r="Q331" s="35"/>
      <c r="R331" s="35"/>
      <c r="S331" s="35"/>
      <c r="T331" s="35">
        <v>5</v>
      </c>
      <c r="U331" s="35"/>
      <c r="V331" s="35"/>
      <c r="W331" s="35"/>
      <c r="X331" s="35">
        <v>5</v>
      </c>
      <c r="Y331" s="35">
        <v>5</v>
      </c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  <c r="AK331" s="35"/>
      <c r="AL331" s="35"/>
      <c r="AM331" s="35"/>
      <c r="AN331" s="31">
        <f t="shared" si="17"/>
        <v>20</v>
      </c>
      <c r="AO331" s="31">
        <f t="shared" si="16"/>
        <v>83</v>
      </c>
      <c r="AP331" s="36">
        <f t="shared" si="15"/>
        <v>11454</v>
      </c>
    </row>
    <row r="332" spans="1:42" ht="26.25" customHeight="1" x14ac:dyDescent="0.25">
      <c r="A332" s="29" t="s">
        <v>591</v>
      </c>
      <c r="B332" s="30">
        <v>75</v>
      </c>
      <c r="C332" s="31">
        <v>0</v>
      </c>
      <c r="D332" s="32" t="s">
        <v>436</v>
      </c>
      <c r="E332" s="33">
        <v>44986</v>
      </c>
      <c r="F332" s="33">
        <v>44986</v>
      </c>
      <c r="G332" s="34"/>
      <c r="H332" s="34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  <c r="AK332" s="35"/>
      <c r="AL332" s="35"/>
      <c r="AM332" s="35"/>
      <c r="AN332" s="31">
        <f t="shared" si="17"/>
        <v>0</v>
      </c>
      <c r="AO332" s="31">
        <f t="shared" si="16"/>
        <v>0</v>
      </c>
      <c r="AP332" s="36">
        <f t="shared" si="15"/>
        <v>0</v>
      </c>
    </row>
    <row r="333" spans="1:42" ht="26.25" customHeight="1" x14ac:dyDescent="0.25">
      <c r="A333" s="29" t="s">
        <v>255</v>
      </c>
      <c r="B333" s="30">
        <v>1.66</v>
      </c>
      <c r="C333" s="31">
        <v>73490</v>
      </c>
      <c r="D333" s="32" t="s">
        <v>808</v>
      </c>
      <c r="E333" s="33">
        <v>45579</v>
      </c>
      <c r="F333" s="33">
        <v>45579</v>
      </c>
      <c r="G333" s="34"/>
      <c r="H333" s="34">
        <v>2022</v>
      </c>
      <c r="I333" s="35"/>
      <c r="J333" s="35">
        <v>1500</v>
      </c>
      <c r="K333" s="35">
        <v>200</v>
      </c>
      <c r="L333" s="35"/>
      <c r="M333" s="35">
        <v>600</v>
      </c>
      <c r="N333" s="35">
        <v>700</v>
      </c>
      <c r="O333" s="35"/>
      <c r="P333" s="35"/>
      <c r="Q333" s="35">
        <v>1500</v>
      </c>
      <c r="R333" s="35"/>
      <c r="S333" s="35"/>
      <c r="T333" s="35">
        <v>600</v>
      </c>
      <c r="U333" s="35">
        <v>200</v>
      </c>
      <c r="V333" s="35"/>
      <c r="W333" s="35"/>
      <c r="X333" s="35">
        <v>1600</v>
      </c>
      <c r="Y333" s="35">
        <v>700</v>
      </c>
      <c r="Z333" s="35"/>
      <c r="AA333" s="35"/>
      <c r="AB333" s="35">
        <v>400</v>
      </c>
      <c r="AC333" s="35"/>
      <c r="AD333" s="35"/>
      <c r="AE333" s="35">
        <v>1100</v>
      </c>
      <c r="AF333" s="35">
        <v>500</v>
      </c>
      <c r="AG333" s="35"/>
      <c r="AH333" s="35">
        <v>500</v>
      </c>
      <c r="AI333" s="35">
        <v>500</v>
      </c>
      <c r="AJ333" s="35"/>
      <c r="AK333" s="35"/>
      <c r="AL333" s="35">
        <v>1100</v>
      </c>
      <c r="AM333" s="35">
        <v>300</v>
      </c>
      <c r="AN333" s="31">
        <f t="shared" si="17"/>
        <v>12000</v>
      </c>
      <c r="AO333" s="31">
        <f t="shared" si="16"/>
        <v>61490</v>
      </c>
      <c r="AP333" s="36">
        <f t="shared" si="15"/>
        <v>102073.4</v>
      </c>
    </row>
    <row r="334" spans="1:42" ht="26.25" customHeight="1" x14ac:dyDescent="0.25">
      <c r="A334" s="29" t="s">
        <v>254</v>
      </c>
      <c r="B334" s="30"/>
      <c r="C334" s="31">
        <v>200</v>
      </c>
      <c r="D334" s="32"/>
      <c r="E334" s="33">
        <v>45162</v>
      </c>
      <c r="F334" s="33">
        <v>45162</v>
      </c>
      <c r="G334" s="34"/>
      <c r="H334" s="34"/>
      <c r="I334" s="35"/>
      <c r="J334" s="35">
        <v>50</v>
      </c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>
        <v>50</v>
      </c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  <c r="AK334" s="35"/>
      <c r="AL334" s="35"/>
      <c r="AM334" s="35"/>
      <c r="AN334" s="31">
        <f t="shared" si="17"/>
        <v>100</v>
      </c>
      <c r="AO334" s="31">
        <f t="shared" si="16"/>
        <v>100</v>
      </c>
      <c r="AP334" s="36">
        <f t="shared" si="15"/>
        <v>0</v>
      </c>
    </row>
    <row r="335" spans="1:42" ht="26.25" customHeight="1" x14ac:dyDescent="0.25">
      <c r="A335" s="29" t="s">
        <v>253</v>
      </c>
      <c r="B335" s="30">
        <v>1.58</v>
      </c>
      <c r="C335" s="31">
        <v>196026</v>
      </c>
      <c r="D335" s="51" t="s">
        <v>388</v>
      </c>
      <c r="E335" s="33">
        <v>45579</v>
      </c>
      <c r="F335" s="33">
        <v>45579</v>
      </c>
      <c r="G335" s="52"/>
      <c r="H335" s="52">
        <v>2020</v>
      </c>
      <c r="I335" s="35"/>
      <c r="J335" s="35">
        <v>1300</v>
      </c>
      <c r="K335" s="35"/>
      <c r="L335" s="35"/>
      <c r="M335" s="35">
        <v>600</v>
      </c>
      <c r="N335" s="35">
        <v>400</v>
      </c>
      <c r="O335" s="35"/>
      <c r="P335" s="35"/>
      <c r="Q335" s="35">
        <v>600</v>
      </c>
      <c r="R335" s="35"/>
      <c r="S335" s="35"/>
      <c r="T335" s="35">
        <v>300</v>
      </c>
      <c r="U335" s="35"/>
      <c r="V335" s="35"/>
      <c r="W335" s="35"/>
      <c r="X335" s="35">
        <v>1300</v>
      </c>
      <c r="Y335" s="35">
        <v>200</v>
      </c>
      <c r="Z335" s="35"/>
      <c r="AA335" s="35"/>
      <c r="AB335" s="35">
        <v>500</v>
      </c>
      <c r="AC335" s="35"/>
      <c r="AD335" s="35"/>
      <c r="AE335" s="35">
        <v>600</v>
      </c>
      <c r="AF335" s="35">
        <v>300</v>
      </c>
      <c r="AG335" s="35"/>
      <c r="AH335" s="35">
        <v>500</v>
      </c>
      <c r="AI335" s="35">
        <v>500</v>
      </c>
      <c r="AJ335" s="35"/>
      <c r="AK335" s="35"/>
      <c r="AL335" s="35">
        <v>500</v>
      </c>
      <c r="AM335" s="35"/>
      <c r="AN335" s="31">
        <f t="shared" si="17"/>
        <v>7600</v>
      </c>
      <c r="AO335" s="31">
        <f t="shared" si="16"/>
        <v>188426</v>
      </c>
      <c r="AP335" s="36">
        <f t="shared" si="15"/>
        <v>297713.08</v>
      </c>
    </row>
    <row r="336" spans="1:42" ht="26.25" customHeight="1" x14ac:dyDescent="0.25">
      <c r="A336" s="29" t="s">
        <v>252</v>
      </c>
      <c r="B336" s="30">
        <v>3.72</v>
      </c>
      <c r="C336" s="31">
        <v>17900</v>
      </c>
      <c r="D336" s="32" t="s">
        <v>388</v>
      </c>
      <c r="E336" s="33">
        <v>45579</v>
      </c>
      <c r="F336" s="33">
        <v>45579</v>
      </c>
      <c r="G336" s="34"/>
      <c r="H336" s="34">
        <v>2024</v>
      </c>
      <c r="I336" s="35"/>
      <c r="J336" s="35">
        <v>600</v>
      </c>
      <c r="K336" s="35"/>
      <c r="L336" s="35"/>
      <c r="M336" s="35">
        <v>500</v>
      </c>
      <c r="N336" s="35"/>
      <c r="O336" s="35"/>
      <c r="P336" s="35"/>
      <c r="Q336" s="35">
        <v>500</v>
      </c>
      <c r="R336" s="35"/>
      <c r="S336" s="35"/>
      <c r="T336" s="35"/>
      <c r="U336" s="35"/>
      <c r="V336" s="35"/>
      <c r="W336" s="35"/>
      <c r="X336" s="35">
        <v>600</v>
      </c>
      <c r="Y336" s="35">
        <v>600</v>
      </c>
      <c r="Z336" s="35"/>
      <c r="AA336" s="35"/>
      <c r="AB336" s="35"/>
      <c r="AC336" s="35"/>
      <c r="AD336" s="35"/>
      <c r="AE336" s="35">
        <v>600</v>
      </c>
      <c r="AF336" s="35"/>
      <c r="AG336" s="35"/>
      <c r="AH336" s="35">
        <v>400</v>
      </c>
      <c r="AI336" s="35"/>
      <c r="AJ336" s="35"/>
      <c r="AK336" s="35"/>
      <c r="AL336" s="35">
        <v>400</v>
      </c>
      <c r="AM336" s="35"/>
      <c r="AN336" s="31">
        <f t="shared" si="17"/>
        <v>4200</v>
      </c>
      <c r="AO336" s="31">
        <f t="shared" si="16"/>
        <v>13700</v>
      </c>
      <c r="AP336" s="36">
        <f t="shared" si="15"/>
        <v>50964</v>
      </c>
    </row>
    <row r="337" spans="1:42" ht="26.25" customHeight="1" x14ac:dyDescent="0.25">
      <c r="A337" s="29" t="s">
        <v>251</v>
      </c>
      <c r="B337" s="30">
        <v>8</v>
      </c>
      <c r="C337" s="31">
        <v>14320</v>
      </c>
      <c r="D337" s="32" t="s">
        <v>1074</v>
      </c>
      <c r="E337" s="33" t="s">
        <v>1073</v>
      </c>
      <c r="F337" s="33" t="s">
        <v>1073</v>
      </c>
      <c r="G337" s="34">
        <v>20000</v>
      </c>
      <c r="H337" s="34">
        <v>2023</v>
      </c>
      <c r="I337" s="35"/>
      <c r="J337" s="35">
        <v>2200</v>
      </c>
      <c r="K337" s="35">
        <v>100</v>
      </c>
      <c r="L337" s="35"/>
      <c r="M337" s="35">
        <v>1200</v>
      </c>
      <c r="N337" s="35">
        <v>600</v>
      </c>
      <c r="O337" s="35"/>
      <c r="P337" s="35"/>
      <c r="Q337" s="35">
        <v>2200</v>
      </c>
      <c r="R337" s="35">
        <v>100</v>
      </c>
      <c r="S337" s="35"/>
      <c r="T337" s="35">
        <v>1200</v>
      </c>
      <c r="U337" s="35">
        <v>700</v>
      </c>
      <c r="V337" s="35"/>
      <c r="W337" s="35"/>
      <c r="X337" s="35">
        <v>2100</v>
      </c>
      <c r="Y337" s="35">
        <v>1300</v>
      </c>
      <c r="Z337" s="35"/>
      <c r="AA337" s="35">
        <v>200</v>
      </c>
      <c r="AB337" s="35">
        <v>700</v>
      </c>
      <c r="AC337" s="35"/>
      <c r="AD337" s="35"/>
      <c r="AE337" s="35">
        <v>1300</v>
      </c>
      <c r="AF337" s="35">
        <v>800</v>
      </c>
      <c r="AG337" s="35"/>
      <c r="AH337" s="35">
        <v>1100</v>
      </c>
      <c r="AI337" s="35">
        <v>500</v>
      </c>
      <c r="AJ337" s="35"/>
      <c r="AK337" s="35"/>
      <c r="AL337" s="35">
        <v>2100</v>
      </c>
      <c r="AM337" s="35">
        <v>600</v>
      </c>
      <c r="AN337" s="31">
        <f t="shared" si="17"/>
        <v>19000</v>
      </c>
      <c r="AO337" s="31">
        <f t="shared" si="16"/>
        <v>15320</v>
      </c>
      <c r="AP337" s="36">
        <f t="shared" ref="AP337:AP400" si="18">B337*AO337</f>
        <v>122560</v>
      </c>
    </row>
    <row r="338" spans="1:42" ht="26.25" customHeight="1" x14ac:dyDescent="0.25">
      <c r="A338" s="29" t="s">
        <v>777</v>
      </c>
      <c r="B338" s="30">
        <v>3000</v>
      </c>
      <c r="C338" s="31">
        <v>10</v>
      </c>
      <c r="D338" s="32" t="s">
        <v>434</v>
      </c>
      <c r="E338" s="33">
        <v>45575</v>
      </c>
      <c r="F338" s="33">
        <v>45575</v>
      </c>
      <c r="G338" s="34"/>
      <c r="H338" s="34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>
        <v>1</v>
      </c>
      <c r="Z338" s="35"/>
      <c r="AA338" s="35"/>
      <c r="AB338" s="35"/>
      <c r="AC338" s="35"/>
      <c r="AD338" s="35"/>
      <c r="AE338" s="35"/>
      <c r="AF338" s="35"/>
      <c r="AG338" s="35"/>
      <c r="AH338" s="35"/>
      <c r="AI338" s="35"/>
      <c r="AJ338" s="35"/>
      <c r="AK338" s="35"/>
      <c r="AL338" s="35"/>
      <c r="AM338" s="35"/>
      <c r="AN338" s="31">
        <f t="shared" si="17"/>
        <v>1</v>
      </c>
      <c r="AO338" s="31">
        <f>C338+G338-AN338</f>
        <v>9</v>
      </c>
      <c r="AP338" s="36">
        <f t="shared" si="18"/>
        <v>27000</v>
      </c>
    </row>
    <row r="339" spans="1:42" ht="26.25" customHeight="1" x14ac:dyDescent="0.25">
      <c r="A339" s="43" t="s">
        <v>1077</v>
      </c>
      <c r="B339" s="30">
        <v>110</v>
      </c>
      <c r="C339" s="38">
        <v>5401</v>
      </c>
      <c r="D339" s="32" t="s">
        <v>1015</v>
      </c>
      <c r="E339" s="33">
        <v>45630</v>
      </c>
      <c r="F339" s="33">
        <v>45630</v>
      </c>
      <c r="G339" s="37">
        <v>4000</v>
      </c>
      <c r="H339" s="34">
        <v>10388</v>
      </c>
      <c r="I339" s="35"/>
      <c r="J339" s="35">
        <v>144</v>
      </c>
      <c r="K339" s="35"/>
      <c r="L339" s="35"/>
      <c r="M339" s="35">
        <v>204</v>
      </c>
      <c r="N339" s="35"/>
      <c r="O339" s="35"/>
      <c r="P339" s="35"/>
      <c r="Q339" s="35">
        <v>180</v>
      </c>
      <c r="R339" s="35"/>
      <c r="S339" s="35"/>
      <c r="T339" s="35">
        <v>190</v>
      </c>
      <c r="U339" s="35"/>
      <c r="V339" s="35"/>
      <c r="W339" s="35"/>
      <c r="X339" s="35"/>
      <c r="Y339" s="35"/>
      <c r="Z339" s="35"/>
      <c r="AA339" s="35">
        <v>180</v>
      </c>
      <c r="AB339" s="35"/>
      <c r="AC339" s="35"/>
      <c r="AD339" s="35"/>
      <c r="AE339" s="35">
        <v>180</v>
      </c>
      <c r="AF339" s="35"/>
      <c r="AG339" s="35"/>
      <c r="AH339" s="35">
        <v>180</v>
      </c>
      <c r="AI339" s="35"/>
      <c r="AJ339" s="35"/>
      <c r="AK339" s="35"/>
      <c r="AL339" s="35">
        <v>180</v>
      </c>
      <c r="AM339" s="35"/>
      <c r="AN339" s="31">
        <f t="shared" si="17"/>
        <v>1438</v>
      </c>
      <c r="AO339" s="38">
        <f t="shared" si="16"/>
        <v>7963</v>
      </c>
      <c r="AP339" s="36">
        <f t="shared" si="18"/>
        <v>875930</v>
      </c>
    </row>
    <row r="340" spans="1:42" ht="26.25" customHeight="1" x14ac:dyDescent="0.25">
      <c r="A340" s="29" t="s">
        <v>93</v>
      </c>
      <c r="B340" s="30"/>
      <c r="C340" s="31">
        <v>0</v>
      </c>
      <c r="D340" s="32"/>
      <c r="E340" s="33"/>
      <c r="F340" s="33"/>
      <c r="G340" s="34"/>
      <c r="H340" s="34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  <c r="AJ340" s="35"/>
      <c r="AK340" s="35"/>
      <c r="AL340" s="35"/>
      <c r="AM340" s="35"/>
      <c r="AN340" s="31">
        <f t="shared" si="17"/>
        <v>0</v>
      </c>
      <c r="AO340" s="31">
        <f t="shared" si="16"/>
        <v>0</v>
      </c>
      <c r="AP340" s="36">
        <f t="shared" si="18"/>
        <v>0</v>
      </c>
    </row>
    <row r="341" spans="1:42" ht="26.25" customHeight="1" x14ac:dyDescent="0.25">
      <c r="A341" s="29" t="s">
        <v>449</v>
      </c>
      <c r="B341" s="30"/>
      <c r="C341" s="31">
        <v>10</v>
      </c>
      <c r="D341" s="32"/>
      <c r="E341" s="33">
        <v>44697</v>
      </c>
      <c r="F341" s="33">
        <v>44697</v>
      </c>
      <c r="G341" s="34"/>
      <c r="H341" s="34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  <c r="AG341" s="35"/>
      <c r="AH341" s="35"/>
      <c r="AI341" s="35"/>
      <c r="AJ341" s="35"/>
      <c r="AK341" s="35"/>
      <c r="AL341" s="35"/>
      <c r="AM341" s="35"/>
      <c r="AN341" s="31">
        <f t="shared" si="17"/>
        <v>0</v>
      </c>
      <c r="AO341" s="31">
        <f t="shared" si="16"/>
        <v>10</v>
      </c>
      <c r="AP341" s="36">
        <f t="shared" si="18"/>
        <v>0</v>
      </c>
    </row>
    <row r="342" spans="1:42" ht="26.25" customHeight="1" x14ac:dyDescent="0.25">
      <c r="A342" s="57"/>
      <c r="B342" s="58"/>
      <c r="C342" s="31">
        <v>0</v>
      </c>
      <c r="D342" s="32"/>
      <c r="E342" s="33"/>
      <c r="F342" s="33"/>
      <c r="G342" s="34"/>
      <c r="H342" s="34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  <c r="AJ342" s="35"/>
      <c r="AK342" s="35"/>
      <c r="AL342" s="35"/>
      <c r="AM342" s="35"/>
      <c r="AN342" s="31">
        <f t="shared" si="17"/>
        <v>0</v>
      </c>
      <c r="AO342" s="31">
        <f t="shared" si="16"/>
        <v>0</v>
      </c>
      <c r="AP342" s="36">
        <f t="shared" si="18"/>
        <v>0</v>
      </c>
    </row>
    <row r="343" spans="1:42" ht="26.25" customHeight="1" x14ac:dyDescent="0.25">
      <c r="A343" s="29" t="s">
        <v>96</v>
      </c>
      <c r="B343" s="30">
        <v>815</v>
      </c>
      <c r="C343" s="31">
        <v>52</v>
      </c>
      <c r="D343" s="32" t="s">
        <v>812</v>
      </c>
      <c r="E343" s="33">
        <v>45551</v>
      </c>
      <c r="F343" s="33">
        <v>45551</v>
      </c>
      <c r="G343" s="34"/>
      <c r="H343" s="34">
        <v>1665</v>
      </c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>
        <v>5</v>
      </c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  <c r="AK343" s="35"/>
      <c r="AL343" s="35"/>
      <c r="AM343" s="35"/>
      <c r="AN343" s="31">
        <f t="shared" si="17"/>
        <v>5</v>
      </c>
      <c r="AO343" s="31">
        <f t="shared" si="16"/>
        <v>47</v>
      </c>
      <c r="AP343" s="36">
        <f t="shared" si="18"/>
        <v>38305</v>
      </c>
    </row>
    <row r="344" spans="1:42" ht="26.25" customHeight="1" x14ac:dyDescent="0.25">
      <c r="A344" s="29" t="s">
        <v>527</v>
      </c>
      <c r="B344" s="30">
        <v>815</v>
      </c>
      <c r="C344" s="31">
        <v>50</v>
      </c>
      <c r="D344" s="32" t="s">
        <v>625</v>
      </c>
      <c r="E344" s="33">
        <v>45579</v>
      </c>
      <c r="F344" s="33">
        <v>45579</v>
      </c>
      <c r="G344" s="34"/>
      <c r="H344" s="34">
        <v>1663</v>
      </c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>
        <v>5</v>
      </c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  <c r="AJ344" s="35"/>
      <c r="AK344" s="35"/>
      <c r="AL344" s="35">
        <v>5</v>
      </c>
      <c r="AM344" s="35"/>
      <c r="AN344" s="31">
        <f t="shared" si="17"/>
        <v>10</v>
      </c>
      <c r="AO344" s="31">
        <f t="shared" si="16"/>
        <v>40</v>
      </c>
      <c r="AP344" s="36">
        <f t="shared" si="18"/>
        <v>32600</v>
      </c>
    </row>
    <row r="345" spans="1:42" ht="26.25" customHeight="1" x14ac:dyDescent="0.25">
      <c r="A345" s="29" t="s">
        <v>95</v>
      </c>
      <c r="B345" s="30">
        <v>815</v>
      </c>
      <c r="C345" s="31">
        <v>40</v>
      </c>
      <c r="D345" s="32" t="s">
        <v>978</v>
      </c>
      <c r="E345" s="33">
        <v>45579</v>
      </c>
      <c r="F345" s="33">
        <v>45579</v>
      </c>
      <c r="G345" s="37"/>
      <c r="H345" s="34">
        <v>1664</v>
      </c>
      <c r="I345" s="35"/>
      <c r="J345" s="35">
        <v>4</v>
      </c>
      <c r="K345" s="35"/>
      <c r="L345" s="35"/>
      <c r="M345" s="35">
        <v>2</v>
      </c>
      <c r="N345" s="35"/>
      <c r="O345" s="35"/>
      <c r="P345" s="35"/>
      <c r="Q345" s="35">
        <v>5</v>
      </c>
      <c r="R345" s="35"/>
      <c r="S345" s="35"/>
      <c r="T345" s="35"/>
      <c r="U345" s="35"/>
      <c r="V345" s="35"/>
      <c r="W345" s="35">
        <v>5</v>
      </c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>
        <v>5</v>
      </c>
      <c r="AI345" s="35"/>
      <c r="AJ345" s="35"/>
      <c r="AK345" s="35"/>
      <c r="AL345" s="35"/>
      <c r="AM345" s="35"/>
      <c r="AN345" s="31">
        <f t="shared" si="17"/>
        <v>21</v>
      </c>
      <c r="AO345" s="31">
        <f t="shared" si="16"/>
        <v>19</v>
      </c>
      <c r="AP345" s="36">
        <f t="shared" si="18"/>
        <v>15485</v>
      </c>
    </row>
    <row r="346" spans="1:42" ht="26.25" customHeight="1" x14ac:dyDescent="0.25">
      <c r="A346" s="29" t="s">
        <v>657</v>
      </c>
      <c r="B346" s="30">
        <v>750</v>
      </c>
      <c r="C346" s="31">
        <v>14</v>
      </c>
      <c r="D346" s="32" t="s">
        <v>388</v>
      </c>
      <c r="E346" s="33">
        <v>45579</v>
      </c>
      <c r="F346" s="33">
        <v>45579</v>
      </c>
      <c r="G346" s="37"/>
      <c r="H346" s="34">
        <v>1690</v>
      </c>
      <c r="I346" s="35"/>
      <c r="J346" s="35"/>
      <c r="K346" s="35"/>
      <c r="L346" s="35"/>
      <c r="M346" s="35"/>
      <c r="N346" s="35"/>
      <c r="O346" s="35"/>
      <c r="P346" s="35"/>
      <c r="Q346" s="35">
        <v>6</v>
      </c>
      <c r="R346" s="35"/>
      <c r="S346" s="35"/>
      <c r="T346" s="35">
        <v>4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  <c r="AJ346" s="35"/>
      <c r="AK346" s="35"/>
      <c r="AL346" s="35"/>
      <c r="AM346" s="35"/>
      <c r="AN346" s="31">
        <f t="shared" si="17"/>
        <v>10</v>
      </c>
      <c r="AO346" s="31">
        <f t="shared" si="16"/>
        <v>4</v>
      </c>
      <c r="AP346" s="36">
        <f t="shared" si="18"/>
        <v>3000</v>
      </c>
    </row>
    <row r="347" spans="1:42" ht="26.25" customHeight="1" x14ac:dyDescent="0.25">
      <c r="A347" s="29" t="s">
        <v>94</v>
      </c>
      <c r="B347" s="30">
        <v>4440</v>
      </c>
      <c r="C347" s="31">
        <v>12</v>
      </c>
      <c r="D347" s="32" t="s">
        <v>388</v>
      </c>
      <c r="E347" s="33">
        <v>45093</v>
      </c>
      <c r="F347" s="33">
        <v>45093</v>
      </c>
      <c r="G347" s="37"/>
      <c r="H347" s="34">
        <v>9804</v>
      </c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>
        <v>3</v>
      </c>
      <c r="AF347" s="35"/>
      <c r="AG347" s="35"/>
      <c r="AH347" s="35"/>
      <c r="AI347" s="35"/>
      <c r="AJ347" s="35"/>
      <c r="AK347" s="35"/>
      <c r="AL347" s="35"/>
      <c r="AM347" s="35"/>
      <c r="AN347" s="31">
        <f t="shared" si="17"/>
        <v>3</v>
      </c>
      <c r="AO347" s="31">
        <f t="shared" si="16"/>
        <v>9</v>
      </c>
      <c r="AP347" s="36">
        <f t="shared" si="18"/>
        <v>39960</v>
      </c>
    </row>
    <row r="348" spans="1:42" ht="26.25" customHeight="1" x14ac:dyDescent="0.25">
      <c r="A348" s="29" t="s">
        <v>92</v>
      </c>
      <c r="B348" s="30">
        <v>172.3</v>
      </c>
      <c r="C348" s="31">
        <v>1403</v>
      </c>
      <c r="D348" s="32" t="s">
        <v>475</v>
      </c>
      <c r="E348" s="33">
        <v>45611</v>
      </c>
      <c r="F348" s="33">
        <v>45611</v>
      </c>
      <c r="G348" s="34"/>
      <c r="H348" s="34">
        <v>9161</v>
      </c>
      <c r="I348" s="35"/>
      <c r="J348" s="35">
        <v>50</v>
      </c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>
        <v>40</v>
      </c>
      <c r="AB348" s="35"/>
      <c r="AC348" s="35"/>
      <c r="AD348" s="35"/>
      <c r="AE348" s="35"/>
      <c r="AF348" s="35"/>
      <c r="AG348" s="35"/>
      <c r="AH348" s="35">
        <v>50</v>
      </c>
      <c r="AI348" s="35"/>
      <c r="AJ348" s="35"/>
      <c r="AK348" s="35"/>
      <c r="AL348" s="35"/>
      <c r="AM348" s="35"/>
      <c r="AN348" s="31">
        <f t="shared" si="17"/>
        <v>140</v>
      </c>
      <c r="AO348" s="31">
        <f t="shared" si="16"/>
        <v>1263</v>
      </c>
      <c r="AP348" s="36">
        <f t="shared" si="18"/>
        <v>217614.90000000002</v>
      </c>
    </row>
    <row r="349" spans="1:42" ht="26.25" customHeight="1" x14ac:dyDescent="0.25">
      <c r="A349" s="29" t="s">
        <v>90</v>
      </c>
      <c r="B349" s="30">
        <v>0.67</v>
      </c>
      <c r="C349" s="31">
        <v>500</v>
      </c>
      <c r="D349" s="32" t="s">
        <v>388</v>
      </c>
      <c r="E349" s="33">
        <v>45484</v>
      </c>
      <c r="F349" s="33">
        <v>45484</v>
      </c>
      <c r="G349" s="37"/>
      <c r="H349" s="34">
        <v>1055</v>
      </c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  <c r="AG349" s="35"/>
      <c r="AH349" s="35"/>
      <c r="AI349" s="35"/>
      <c r="AJ349" s="35"/>
      <c r="AK349" s="35"/>
      <c r="AL349" s="35"/>
      <c r="AM349" s="35"/>
      <c r="AN349" s="31">
        <f t="shared" si="17"/>
        <v>0</v>
      </c>
      <c r="AO349" s="31">
        <f t="shared" si="16"/>
        <v>500</v>
      </c>
      <c r="AP349" s="36">
        <f t="shared" si="18"/>
        <v>335</v>
      </c>
    </row>
    <row r="350" spans="1:42" ht="26.25" customHeight="1" x14ac:dyDescent="0.25">
      <c r="A350" s="29" t="s">
        <v>91</v>
      </c>
      <c r="B350" s="30"/>
      <c r="C350" s="31">
        <v>0</v>
      </c>
      <c r="D350" s="32"/>
      <c r="E350" s="33"/>
      <c r="F350" s="33"/>
      <c r="G350" s="37"/>
      <c r="H350" s="34">
        <v>2111</v>
      </c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  <c r="AK350" s="35"/>
      <c r="AL350" s="35"/>
      <c r="AM350" s="35"/>
      <c r="AN350" s="31">
        <f t="shared" si="17"/>
        <v>0</v>
      </c>
      <c r="AO350" s="31">
        <f t="shared" si="16"/>
        <v>0</v>
      </c>
      <c r="AP350" s="36">
        <f t="shared" si="18"/>
        <v>0</v>
      </c>
    </row>
    <row r="351" spans="1:42" ht="26.25" customHeight="1" x14ac:dyDescent="0.25">
      <c r="A351" s="29" t="s">
        <v>250</v>
      </c>
      <c r="B351" s="30">
        <v>219</v>
      </c>
      <c r="C351" s="31">
        <v>6</v>
      </c>
      <c r="D351" s="32" t="s">
        <v>598</v>
      </c>
      <c r="E351" s="33">
        <v>45149</v>
      </c>
      <c r="F351" s="33">
        <v>45149</v>
      </c>
      <c r="G351" s="37"/>
      <c r="H351" s="34">
        <v>2085</v>
      </c>
      <c r="I351" s="35"/>
      <c r="J351" s="35"/>
      <c r="K351" s="35"/>
      <c r="L351" s="35"/>
      <c r="M351" s="35">
        <v>1</v>
      </c>
      <c r="N351" s="35">
        <v>1</v>
      </c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  <c r="AK351" s="35"/>
      <c r="AL351" s="35"/>
      <c r="AM351" s="35"/>
      <c r="AN351" s="31">
        <f t="shared" si="17"/>
        <v>2</v>
      </c>
      <c r="AO351" s="31">
        <f t="shared" si="16"/>
        <v>4</v>
      </c>
      <c r="AP351" s="36">
        <f t="shared" si="18"/>
        <v>876</v>
      </c>
    </row>
    <row r="352" spans="1:42" ht="26.25" customHeight="1" x14ac:dyDescent="0.25">
      <c r="A352" s="29" t="s">
        <v>249</v>
      </c>
      <c r="B352" s="30">
        <v>211.1</v>
      </c>
      <c r="C352" s="31">
        <v>7</v>
      </c>
      <c r="D352" s="32" t="s">
        <v>388</v>
      </c>
      <c r="E352" s="33" t="s">
        <v>794</v>
      </c>
      <c r="F352" s="33" t="s">
        <v>794</v>
      </c>
      <c r="G352" s="37"/>
      <c r="H352" s="50">
        <v>2084</v>
      </c>
      <c r="I352" s="35"/>
      <c r="J352" s="35"/>
      <c r="K352" s="35"/>
      <c r="L352" s="35"/>
      <c r="M352" s="35">
        <v>1</v>
      </c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>
        <v>1</v>
      </c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  <c r="AL352" s="35"/>
      <c r="AM352" s="35"/>
      <c r="AN352" s="31">
        <f t="shared" si="17"/>
        <v>2</v>
      </c>
      <c r="AO352" s="31">
        <f t="shared" si="16"/>
        <v>5</v>
      </c>
      <c r="AP352" s="36">
        <f t="shared" si="18"/>
        <v>1055.5</v>
      </c>
    </row>
    <row r="353" spans="1:42" ht="26.25" customHeight="1" x14ac:dyDescent="0.25">
      <c r="A353" s="29" t="s">
        <v>248</v>
      </c>
      <c r="B353" s="30">
        <v>219</v>
      </c>
      <c r="C353" s="31">
        <v>17</v>
      </c>
      <c r="D353" s="32" t="s">
        <v>599</v>
      </c>
      <c r="E353" s="33">
        <v>45509</v>
      </c>
      <c r="F353" s="33">
        <v>45509</v>
      </c>
      <c r="G353" s="34"/>
      <c r="H353" s="34">
        <v>2083</v>
      </c>
      <c r="I353" s="35"/>
      <c r="J353" s="35"/>
      <c r="K353" s="35"/>
      <c r="L353" s="35"/>
      <c r="M353" s="35">
        <v>3</v>
      </c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>
        <v>3</v>
      </c>
      <c r="AF353" s="35">
        <v>1</v>
      </c>
      <c r="AG353" s="35"/>
      <c r="AH353" s="35"/>
      <c r="AI353" s="35">
        <v>1</v>
      </c>
      <c r="AJ353" s="35"/>
      <c r="AK353" s="35"/>
      <c r="AL353" s="35"/>
      <c r="AM353" s="35"/>
      <c r="AN353" s="31">
        <f t="shared" si="17"/>
        <v>8</v>
      </c>
      <c r="AO353" s="31">
        <f t="shared" si="16"/>
        <v>9</v>
      </c>
      <c r="AP353" s="36">
        <f t="shared" si="18"/>
        <v>1971</v>
      </c>
    </row>
    <row r="354" spans="1:42" ht="26.25" customHeight="1" x14ac:dyDescent="0.25">
      <c r="A354" s="29" t="s">
        <v>247</v>
      </c>
      <c r="B354" s="30">
        <v>219</v>
      </c>
      <c r="C354" s="31">
        <v>2</v>
      </c>
      <c r="D354" s="32" t="s">
        <v>476</v>
      </c>
      <c r="E354" s="33">
        <v>45149</v>
      </c>
      <c r="F354" s="33">
        <v>45149</v>
      </c>
      <c r="G354" s="34"/>
      <c r="H354" s="34"/>
      <c r="I354" s="35"/>
      <c r="J354" s="35"/>
      <c r="K354" s="35"/>
      <c r="L354" s="35"/>
      <c r="M354" s="35"/>
      <c r="N354" s="35"/>
      <c r="O354" s="35"/>
      <c r="P354" s="35"/>
      <c r="Q354" s="35"/>
      <c r="R354" s="35">
        <v>1</v>
      </c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  <c r="AJ354" s="35"/>
      <c r="AK354" s="35"/>
      <c r="AL354" s="35"/>
      <c r="AM354" s="35"/>
      <c r="AN354" s="31">
        <f t="shared" si="17"/>
        <v>1</v>
      </c>
      <c r="AO354" s="31">
        <f t="shared" si="16"/>
        <v>1</v>
      </c>
      <c r="AP354" s="36">
        <f t="shared" si="18"/>
        <v>219</v>
      </c>
    </row>
    <row r="355" spans="1:42" ht="26.25" customHeight="1" x14ac:dyDescent="0.25">
      <c r="A355" s="43" t="s">
        <v>246</v>
      </c>
      <c r="B355" s="30">
        <v>211.1</v>
      </c>
      <c r="C355" s="31">
        <v>51</v>
      </c>
      <c r="D355" s="32" t="s">
        <v>583</v>
      </c>
      <c r="E355" s="33">
        <v>45093</v>
      </c>
      <c r="F355" s="33">
        <v>45093</v>
      </c>
      <c r="G355" s="34"/>
      <c r="H355" s="34">
        <v>2081</v>
      </c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  <c r="AL355" s="35"/>
      <c r="AM355" s="35"/>
      <c r="AN355" s="31">
        <f t="shared" si="17"/>
        <v>0</v>
      </c>
      <c r="AO355" s="31">
        <f t="shared" si="16"/>
        <v>51</v>
      </c>
      <c r="AP355" s="36">
        <f t="shared" si="18"/>
        <v>10766.1</v>
      </c>
    </row>
    <row r="356" spans="1:42" ht="26.25" customHeight="1" x14ac:dyDescent="0.25">
      <c r="A356" s="29" t="s">
        <v>576</v>
      </c>
      <c r="B356" s="30">
        <v>142</v>
      </c>
      <c r="C356" s="31">
        <v>13</v>
      </c>
      <c r="D356" s="32" t="s">
        <v>388</v>
      </c>
      <c r="E356" s="33">
        <v>45093</v>
      </c>
      <c r="F356" s="33">
        <v>45093</v>
      </c>
      <c r="G356" s="34"/>
      <c r="H356" s="34">
        <v>9947</v>
      </c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>
        <v>1</v>
      </c>
      <c r="AG356" s="35"/>
      <c r="AH356" s="35"/>
      <c r="AI356" s="35"/>
      <c r="AJ356" s="35"/>
      <c r="AK356" s="35"/>
      <c r="AL356" s="35"/>
      <c r="AM356" s="35"/>
      <c r="AN356" s="31">
        <f t="shared" si="17"/>
        <v>1</v>
      </c>
      <c r="AO356" s="31">
        <f t="shared" si="16"/>
        <v>12</v>
      </c>
      <c r="AP356" s="36">
        <f t="shared" si="18"/>
        <v>1704</v>
      </c>
    </row>
    <row r="357" spans="1:42" ht="26.25" customHeight="1" x14ac:dyDescent="0.25">
      <c r="A357" s="29" t="s">
        <v>582</v>
      </c>
      <c r="B357" s="30">
        <v>142</v>
      </c>
      <c r="C357" s="31">
        <v>9</v>
      </c>
      <c r="D357" s="32" t="s">
        <v>388</v>
      </c>
      <c r="E357" s="33">
        <v>45093</v>
      </c>
      <c r="F357" s="33">
        <v>45093</v>
      </c>
      <c r="G357" s="34"/>
      <c r="H357" s="34">
        <v>2079</v>
      </c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>
        <v>1</v>
      </c>
      <c r="AJ357" s="35"/>
      <c r="AK357" s="35"/>
      <c r="AL357" s="35"/>
      <c r="AM357" s="35"/>
      <c r="AN357" s="31">
        <f t="shared" si="17"/>
        <v>1</v>
      </c>
      <c r="AO357" s="31">
        <f t="shared" si="16"/>
        <v>8</v>
      </c>
      <c r="AP357" s="36">
        <f t="shared" si="18"/>
        <v>1136</v>
      </c>
    </row>
    <row r="358" spans="1:42" ht="26.25" customHeight="1" x14ac:dyDescent="0.25">
      <c r="A358" s="29" t="s">
        <v>245</v>
      </c>
      <c r="B358" s="30"/>
      <c r="C358" s="31">
        <v>0</v>
      </c>
      <c r="D358" s="32"/>
      <c r="E358" s="33"/>
      <c r="F358" s="33"/>
      <c r="G358" s="34"/>
      <c r="H358" s="34"/>
      <c r="I358" s="35"/>
      <c r="J358" s="35"/>
      <c r="K358" s="35"/>
      <c r="L358" s="35"/>
      <c r="M358" s="35">
        <v>10</v>
      </c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  <c r="AJ358" s="35"/>
      <c r="AK358" s="35"/>
      <c r="AL358" s="35"/>
      <c r="AM358" s="35"/>
      <c r="AN358" s="31">
        <f t="shared" si="17"/>
        <v>10</v>
      </c>
      <c r="AO358" s="31">
        <f t="shared" si="16"/>
        <v>-10</v>
      </c>
      <c r="AP358" s="36">
        <f t="shared" si="18"/>
        <v>0</v>
      </c>
    </row>
    <row r="359" spans="1:42" ht="26.25" customHeight="1" x14ac:dyDescent="0.25">
      <c r="A359" s="39" t="s">
        <v>673</v>
      </c>
      <c r="B359" s="30">
        <v>60</v>
      </c>
      <c r="C359" s="31">
        <v>0</v>
      </c>
      <c r="D359" s="32" t="s">
        <v>388</v>
      </c>
      <c r="E359" s="33">
        <v>45093</v>
      </c>
      <c r="F359" s="33">
        <v>45093</v>
      </c>
      <c r="G359" s="34"/>
      <c r="H359" s="34">
        <v>3047</v>
      </c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  <c r="AJ359" s="35"/>
      <c r="AK359" s="35"/>
      <c r="AL359" s="35"/>
      <c r="AM359" s="35"/>
      <c r="AN359" s="31">
        <f t="shared" si="17"/>
        <v>0</v>
      </c>
      <c r="AO359" s="31">
        <f t="shared" si="16"/>
        <v>0</v>
      </c>
      <c r="AP359" s="36">
        <f t="shared" si="18"/>
        <v>0</v>
      </c>
    </row>
    <row r="360" spans="1:42" ht="26.25" customHeight="1" x14ac:dyDescent="0.25">
      <c r="A360" s="43" t="s">
        <v>544</v>
      </c>
      <c r="B360" s="30">
        <v>76.8</v>
      </c>
      <c r="C360" s="31">
        <v>684</v>
      </c>
      <c r="D360" s="32" t="s">
        <v>388</v>
      </c>
      <c r="E360" s="33">
        <v>44946</v>
      </c>
      <c r="F360" s="33">
        <v>44946</v>
      </c>
      <c r="G360" s="34"/>
      <c r="H360" s="34">
        <v>10600</v>
      </c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  <c r="AI360" s="35"/>
      <c r="AJ360" s="35"/>
      <c r="AK360" s="35"/>
      <c r="AL360" s="35"/>
      <c r="AM360" s="35"/>
      <c r="AN360" s="31">
        <f t="shared" si="17"/>
        <v>0</v>
      </c>
      <c r="AO360" s="31">
        <f t="shared" si="16"/>
        <v>684</v>
      </c>
      <c r="AP360" s="36">
        <f t="shared" si="18"/>
        <v>52531.199999999997</v>
      </c>
    </row>
    <row r="361" spans="1:42" ht="26.25" customHeight="1" x14ac:dyDescent="0.25">
      <c r="A361" s="43" t="s">
        <v>940</v>
      </c>
      <c r="B361" s="30">
        <v>84</v>
      </c>
      <c r="C361" s="31">
        <v>120</v>
      </c>
      <c r="D361" s="32" t="s">
        <v>388</v>
      </c>
      <c r="E361" s="33">
        <v>45484</v>
      </c>
      <c r="F361" s="33">
        <v>45484</v>
      </c>
      <c r="G361" s="34"/>
      <c r="H361" s="34">
        <v>3055</v>
      </c>
      <c r="I361" s="35"/>
      <c r="J361" s="35"/>
      <c r="K361" s="35"/>
      <c r="L361" s="35"/>
      <c r="M361" s="35"/>
      <c r="N361" s="35"/>
      <c r="O361" s="35"/>
      <c r="P361" s="35"/>
      <c r="Q361" s="35">
        <v>24</v>
      </c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  <c r="AL361" s="35"/>
      <c r="AM361" s="35"/>
      <c r="AN361" s="31">
        <f t="shared" si="17"/>
        <v>24</v>
      </c>
      <c r="AO361" s="31">
        <f t="shared" si="16"/>
        <v>96</v>
      </c>
      <c r="AP361" s="36">
        <f t="shared" si="18"/>
        <v>8064</v>
      </c>
    </row>
    <row r="362" spans="1:42" ht="26.25" customHeight="1" x14ac:dyDescent="0.25">
      <c r="A362" s="43" t="s">
        <v>546</v>
      </c>
      <c r="B362" s="30">
        <v>72</v>
      </c>
      <c r="C362" s="31">
        <v>512</v>
      </c>
      <c r="D362" s="32" t="s">
        <v>799</v>
      </c>
      <c r="E362" s="33">
        <v>45611</v>
      </c>
      <c r="F362" s="33">
        <v>45611</v>
      </c>
      <c r="G362" s="34"/>
      <c r="H362" s="34">
        <v>3063</v>
      </c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>
        <v>24</v>
      </c>
      <c r="AI362" s="35"/>
      <c r="AJ362" s="35"/>
      <c r="AK362" s="35"/>
      <c r="AL362" s="35"/>
      <c r="AM362" s="35"/>
      <c r="AN362" s="31">
        <f t="shared" si="17"/>
        <v>24</v>
      </c>
      <c r="AO362" s="31">
        <f t="shared" si="16"/>
        <v>488</v>
      </c>
      <c r="AP362" s="36">
        <f t="shared" si="18"/>
        <v>35136</v>
      </c>
    </row>
    <row r="363" spans="1:42" ht="26.25" customHeight="1" x14ac:dyDescent="0.25">
      <c r="A363" s="43" t="s">
        <v>856</v>
      </c>
      <c r="B363" s="30">
        <v>57.6</v>
      </c>
      <c r="C363" s="31">
        <v>300</v>
      </c>
      <c r="D363" s="32" t="s">
        <v>772</v>
      </c>
      <c r="E363" s="33">
        <v>45579</v>
      </c>
      <c r="F363" s="33">
        <v>45579</v>
      </c>
      <c r="G363" s="34"/>
      <c r="H363" s="34">
        <v>9918</v>
      </c>
      <c r="I363" s="35"/>
      <c r="J363" s="35"/>
      <c r="K363" s="35">
        <v>24</v>
      </c>
      <c r="L363" s="35"/>
      <c r="M363" s="35"/>
      <c r="N363" s="35">
        <v>48</v>
      </c>
      <c r="O363" s="35"/>
      <c r="P363" s="35"/>
      <c r="Q363" s="35"/>
      <c r="R363" s="35">
        <v>24</v>
      </c>
      <c r="S363" s="35"/>
      <c r="T363" s="35"/>
      <c r="U363" s="35"/>
      <c r="V363" s="35"/>
      <c r="W363" s="35"/>
      <c r="X363" s="35"/>
      <c r="Y363" s="35"/>
      <c r="Z363" s="35"/>
      <c r="AA363" s="35"/>
      <c r="AB363" s="35">
        <v>36</v>
      </c>
      <c r="AC363" s="35"/>
      <c r="AD363" s="35"/>
      <c r="AE363" s="35"/>
      <c r="AF363" s="35"/>
      <c r="AG363" s="35"/>
      <c r="AH363" s="35">
        <v>24</v>
      </c>
      <c r="AI363" s="35"/>
      <c r="AJ363" s="35"/>
      <c r="AK363" s="35"/>
      <c r="AL363" s="35"/>
      <c r="AM363" s="35"/>
      <c r="AN363" s="31">
        <f t="shared" si="17"/>
        <v>156</v>
      </c>
      <c r="AO363" s="31">
        <f t="shared" si="16"/>
        <v>144</v>
      </c>
      <c r="AP363" s="36">
        <f t="shared" si="18"/>
        <v>8294.4</v>
      </c>
    </row>
    <row r="364" spans="1:42" ht="26.25" customHeight="1" x14ac:dyDescent="0.25">
      <c r="A364" s="43" t="s">
        <v>545</v>
      </c>
      <c r="B364" s="30">
        <v>352</v>
      </c>
      <c r="C364" s="31">
        <v>1457</v>
      </c>
      <c r="D364" s="32" t="s">
        <v>1064</v>
      </c>
      <c r="E364" s="33">
        <v>45631</v>
      </c>
      <c r="F364" s="33">
        <v>45631</v>
      </c>
      <c r="G364" s="34">
        <v>1368</v>
      </c>
      <c r="H364" s="34">
        <v>3050</v>
      </c>
      <c r="I364" s="35"/>
      <c r="J364" s="35"/>
      <c r="K364" s="35">
        <v>36</v>
      </c>
      <c r="L364" s="35"/>
      <c r="M364" s="35"/>
      <c r="N364" s="35">
        <v>60</v>
      </c>
      <c r="O364" s="35"/>
      <c r="P364" s="35"/>
      <c r="Q364" s="35">
        <v>24</v>
      </c>
      <c r="R364" s="35">
        <v>24</v>
      </c>
      <c r="S364" s="35"/>
      <c r="T364" s="35"/>
      <c r="U364" s="35">
        <v>36</v>
      </c>
      <c r="V364" s="35"/>
      <c r="W364" s="35"/>
      <c r="X364" s="35"/>
      <c r="Y364" s="35">
        <v>24</v>
      </c>
      <c r="Z364" s="35"/>
      <c r="AA364" s="35">
        <v>24</v>
      </c>
      <c r="AB364" s="35">
        <v>36</v>
      </c>
      <c r="AC364" s="35"/>
      <c r="AD364" s="35"/>
      <c r="AE364" s="35"/>
      <c r="AF364" s="35">
        <v>24</v>
      </c>
      <c r="AG364" s="35"/>
      <c r="AH364" s="35">
        <v>48</v>
      </c>
      <c r="AI364" s="35"/>
      <c r="AJ364" s="35"/>
      <c r="AK364" s="35"/>
      <c r="AL364" s="35">
        <v>24</v>
      </c>
      <c r="AM364" s="35"/>
      <c r="AN364" s="31">
        <f t="shared" si="17"/>
        <v>360</v>
      </c>
      <c r="AO364" s="31">
        <f t="shared" si="16"/>
        <v>2465</v>
      </c>
      <c r="AP364" s="36">
        <f t="shared" si="18"/>
        <v>867680</v>
      </c>
    </row>
    <row r="365" spans="1:42" ht="26.25" customHeight="1" x14ac:dyDescent="0.25">
      <c r="A365" s="43" t="s">
        <v>672</v>
      </c>
      <c r="B365" s="30">
        <v>60</v>
      </c>
      <c r="C365" s="31">
        <v>1496</v>
      </c>
      <c r="D365" s="32" t="s">
        <v>388</v>
      </c>
      <c r="E365" s="33">
        <v>45426</v>
      </c>
      <c r="F365" s="33">
        <v>45426</v>
      </c>
      <c r="G365" s="34"/>
      <c r="H365" s="34">
        <v>3054</v>
      </c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>
        <v>24</v>
      </c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  <c r="AL365" s="35"/>
      <c r="AM365" s="35"/>
      <c r="AN365" s="31">
        <f t="shared" si="17"/>
        <v>24</v>
      </c>
      <c r="AO365" s="31">
        <f t="shared" si="16"/>
        <v>1472</v>
      </c>
      <c r="AP365" s="36">
        <f t="shared" si="18"/>
        <v>88320</v>
      </c>
    </row>
    <row r="366" spans="1:42" ht="26.25" customHeight="1" x14ac:dyDescent="0.25">
      <c r="A366" s="43" t="s">
        <v>540</v>
      </c>
      <c r="B366" s="30">
        <v>33.22</v>
      </c>
      <c r="C366" s="31">
        <v>0</v>
      </c>
      <c r="D366" s="32" t="s">
        <v>388</v>
      </c>
      <c r="E366" s="33">
        <v>45426</v>
      </c>
      <c r="F366" s="33">
        <v>45426</v>
      </c>
      <c r="G366" s="34"/>
      <c r="H366" s="34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  <c r="AJ366" s="35"/>
      <c r="AK366" s="35"/>
      <c r="AL366" s="35"/>
      <c r="AM366" s="35"/>
      <c r="AN366" s="31">
        <f t="shared" si="17"/>
        <v>0</v>
      </c>
      <c r="AO366" s="31">
        <f t="shared" si="16"/>
        <v>0</v>
      </c>
      <c r="AP366" s="36">
        <f t="shared" si="18"/>
        <v>0</v>
      </c>
    </row>
    <row r="367" spans="1:42" ht="26.25" customHeight="1" x14ac:dyDescent="0.25">
      <c r="A367" s="43" t="s">
        <v>244</v>
      </c>
      <c r="B367" s="30"/>
      <c r="C367" s="31">
        <v>0</v>
      </c>
      <c r="D367" s="32"/>
      <c r="E367" s="33"/>
      <c r="F367" s="33"/>
      <c r="G367" s="34"/>
      <c r="H367" s="34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  <c r="AL367" s="35"/>
      <c r="AM367" s="35"/>
      <c r="AN367" s="31">
        <f t="shared" si="17"/>
        <v>0</v>
      </c>
      <c r="AO367" s="31">
        <f t="shared" si="16"/>
        <v>0</v>
      </c>
      <c r="AP367" s="36">
        <f t="shared" si="18"/>
        <v>0</v>
      </c>
    </row>
    <row r="368" spans="1:42" ht="26.25" customHeight="1" x14ac:dyDescent="0.25">
      <c r="A368" s="43" t="s">
        <v>243</v>
      </c>
      <c r="B368" s="30">
        <v>35.99</v>
      </c>
      <c r="C368" s="31">
        <v>0</v>
      </c>
      <c r="D368" s="32"/>
      <c r="E368" s="33">
        <v>45364</v>
      </c>
      <c r="F368" s="33">
        <v>45364</v>
      </c>
      <c r="G368" s="34"/>
      <c r="H368" s="34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  <c r="AK368" s="35"/>
      <c r="AL368" s="35"/>
      <c r="AM368" s="35"/>
      <c r="AN368" s="31">
        <f t="shared" si="17"/>
        <v>0</v>
      </c>
      <c r="AO368" s="31">
        <f t="shared" si="16"/>
        <v>0</v>
      </c>
      <c r="AP368" s="36">
        <f t="shared" si="18"/>
        <v>0</v>
      </c>
    </row>
    <row r="369" spans="1:42" ht="26.25" customHeight="1" x14ac:dyDescent="0.25">
      <c r="A369" s="43" t="s">
        <v>242</v>
      </c>
      <c r="B369" s="30"/>
      <c r="C369" s="31">
        <v>12</v>
      </c>
      <c r="D369" s="32"/>
      <c r="E369" s="33"/>
      <c r="F369" s="33"/>
      <c r="G369" s="37"/>
      <c r="H369" s="34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  <c r="AK369" s="35"/>
      <c r="AL369" s="35"/>
      <c r="AM369" s="35"/>
      <c r="AN369" s="31">
        <f t="shared" si="17"/>
        <v>0</v>
      </c>
      <c r="AO369" s="31">
        <f t="shared" si="16"/>
        <v>12</v>
      </c>
      <c r="AP369" s="36">
        <f t="shared" si="18"/>
        <v>0</v>
      </c>
    </row>
    <row r="370" spans="1:42" ht="26.25" customHeight="1" x14ac:dyDescent="0.25">
      <c r="A370" s="43" t="s">
        <v>941</v>
      </c>
      <c r="B370" s="30">
        <v>29.99</v>
      </c>
      <c r="C370" s="31">
        <v>2040</v>
      </c>
      <c r="D370" s="32" t="s">
        <v>388</v>
      </c>
      <c r="E370" s="33">
        <v>45611</v>
      </c>
      <c r="F370" s="33">
        <v>45611</v>
      </c>
      <c r="G370" s="34"/>
      <c r="H370" s="34">
        <v>3043</v>
      </c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>
        <v>24</v>
      </c>
      <c r="AC370" s="35"/>
      <c r="AD370" s="35"/>
      <c r="AE370" s="35"/>
      <c r="AF370" s="35"/>
      <c r="AG370" s="35"/>
      <c r="AH370" s="35"/>
      <c r="AI370" s="35"/>
      <c r="AJ370" s="35"/>
      <c r="AK370" s="35"/>
      <c r="AL370" s="35"/>
      <c r="AM370" s="35"/>
      <c r="AN370" s="31">
        <f t="shared" si="17"/>
        <v>24</v>
      </c>
      <c r="AO370" s="31">
        <f t="shared" si="16"/>
        <v>2016</v>
      </c>
      <c r="AP370" s="36">
        <f t="shared" si="18"/>
        <v>60459.839999999997</v>
      </c>
    </row>
    <row r="371" spans="1:42" ht="26.25" customHeight="1" x14ac:dyDescent="0.25">
      <c r="A371" s="43" t="s">
        <v>1044</v>
      </c>
      <c r="B371" s="30">
        <v>36</v>
      </c>
      <c r="C371" s="31">
        <v>0</v>
      </c>
      <c r="D371" s="32" t="s">
        <v>387</v>
      </c>
      <c r="E371" s="33">
        <v>45611</v>
      </c>
      <c r="F371" s="33">
        <v>45611</v>
      </c>
      <c r="G371" s="34"/>
      <c r="H371" s="34">
        <v>10627</v>
      </c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G371" s="35"/>
      <c r="AH371" s="35"/>
      <c r="AI371" s="35"/>
      <c r="AJ371" s="35"/>
      <c r="AK371" s="35"/>
      <c r="AL371" s="35"/>
      <c r="AM371" s="35"/>
      <c r="AN371" s="31">
        <v>48</v>
      </c>
      <c r="AO371" s="31">
        <f t="shared" si="16"/>
        <v>-48</v>
      </c>
      <c r="AP371" s="36">
        <f t="shared" si="18"/>
        <v>-1728</v>
      </c>
    </row>
    <row r="372" spans="1:42" ht="26.25" customHeight="1" x14ac:dyDescent="0.25">
      <c r="A372" s="43" t="s">
        <v>981</v>
      </c>
      <c r="B372" s="30">
        <v>28.8</v>
      </c>
      <c r="C372" s="31">
        <v>564</v>
      </c>
      <c r="D372" s="32" t="s">
        <v>484</v>
      </c>
      <c r="E372" s="33">
        <v>45611</v>
      </c>
      <c r="F372" s="33">
        <v>45611</v>
      </c>
      <c r="G372" s="34"/>
      <c r="H372" s="34">
        <v>10626</v>
      </c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>
        <v>24</v>
      </c>
      <c r="V372" s="35"/>
      <c r="W372" s="35"/>
      <c r="X372" s="35"/>
      <c r="Y372" s="35"/>
      <c r="Z372" s="35"/>
      <c r="AA372" s="35"/>
      <c r="AB372" s="35">
        <v>24</v>
      </c>
      <c r="AC372" s="35"/>
      <c r="AD372" s="35"/>
      <c r="AE372" s="35"/>
      <c r="AF372" s="35"/>
      <c r="AG372" s="35"/>
      <c r="AH372" s="35">
        <v>24</v>
      </c>
      <c r="AI372" s="35"/>
      <c r="AJ372" s="35"/>
      <c r="AK372" s="35"/>
      <c r="AL372" s="35"/>
      <c r="AM372" s="35"/>
      <c r="AN372" s="31">
        <v>96</v>
      </c>
      <c r="AO372" s="31">
        <f t="shared" si="16"/>
        <v>468</v>
      </c>
      <c r="AP372" s="36">
        <f t="shared" si="18"/>
        <v>13478.4</v>
      </c>
    </row>
    <row r="373" spans="1:42" ht="26.25" customHeight="1" x14ac:dyDescent="0.25">
      <c r="A373" s="43" t="s">
        <v>680</v>
      </c>
      <c r="B373" s="30"/>
      <c r="C373" s="31">
        <v>0</v>
      </c>
      <c r="D373" s="32" t="s">
        <v>388</v>
      </c>
      <c r="E373" s="33">
        <v>45551</v>
      </c>
      <c r="F373" s="33">
        <v>45551</v>
      </c>
      <c r="G373" s="34"/>
      <c r="H373" s="34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/>
      <c r="AI373" s="35"/>
      <c r="AJ373" s="35"/>
      <c r="AK373" s="35"/>
      <c r="AL373" s="35"/>
      <c r="AM373" s="35"/>
      <c r="AN373" s="31">
        <f t="shared" si="17"/>
        <v>0</v>
      </c>
      <c r="AO373" s="31">
        <f t="shared" si="16"/>
        <v>0</v>
      </c>
      <c r="AP373" s="36">
        <f t="shared" si="18"/>
        <v>0</v>
      </c>
    </row>
    <row r="374" spans="1:42" ht="26.25" customHeight="1" x14ac:dyDescent="0.25">
      <c r="A374" s="43" t="s">
        <v>679</v>
      </c>
      <c r="B374" s="30">
        <v>29.99</v>
      </c>
      <c r="C374" s="31">
        <v>1162</v>
      </c>
      <c r="D374" s="32" t="s">
        <v>388</v>
      </c>
      <c r="E374" s="33">
        <v>45611</v>
      </c>
      <c r="F374" s="33">
        <v>45611</v>
      </c>
      <c r="G374" s="37"/>
      <c r="H374" s="34">
        <v>9917</v>
      </c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  <c r="AJ374" s="35"/>
      <c r="AK374" s="35"/>
      <c r="AL374" s="35"/>
      <c r="AM374" s="35"/>
      <c r="AN374" s="31">
        <f t="shared" si="17"/>
        <v>0</v>
      </c>
      <c r="AO374" s="31">
        <f t="shared" si="16"/>
        <v>1162</v>
      </c>
      <c r="AP374" s="36">
        <f t="shared" si="18"/>
        <v>34848.379999999997</v>
      </c>
    </row>
    <row r="375" spans="1:42" ht="26.25" customHeight="1" x14ac:dyDescent="0.25">
      <c r="A375" s="43" t="s">
        <v>678</v>
      </c>
      <c r="B375" s="30">
        <v>33.9</v>
      </c>
      <c r="C375" s="31">
        <v>264</v>
      </c>
      <c r="D375" s="32" t="s">
        <v>388</v>
      </c>
      <c r="E375" s="33">
        <v>45519</v>
      </c>
      <c r="F375" s="33">
        <v>45519</v>
      </c>
      <c r="G375" s="34"/>
      <c r="H375" s="34">
        <v>3035</v>
      </c>
      <c r="I375" s="35"/>
      <c r="J375" s="35"/>
      <c r="K375" s="35"/>
      <c r="L375" s="35"/>
      <c r="M375" s="35"/>
      <c r="N375" s="35">
        <v>24</v>
      </c>
      <c r="O375" s="35"/>
      <c r="P375" s="35"/>
      <c r="Q375" s="35"/>
      <c r="R375" s="35"/>
      <c r="S375" s="35"/>
      <c r="T375" s="35"/>
      <c r="U375" s="35">
        <v>24</v>
      </c>
      <c r="V375" s="35"/>
      <c r="W375" s="35"/>
      <c r="X375" s="35"/>
      <c r="Y375" s="35"/>
      <c r="Z375" s="35"/>
      <c r="AA375" s="35"/>
      <c r="AB375" s="35">
        <v>24</v>
      </c>
      <c r="AC375" s="35"/>
      <c r="AD375" s="35"/>
      <c r="AE375" s="35"/>
      <c r="AF375" s="35"/>
      <c r="AG375" s="35"/>
      <c r="AH375" s="35">
        <v>24</v>
      </c>
      <c r="AI375" s="35"/>
      <c r="AJ375" s="35"/>
      <c r="AK375" s="35"/>
      <c r="AL375" s="35"/>
      <c r="AM375" s="35"/>
      <c r="AN375" s="31">
        <f t="shared" si="17"/>
        <v>96</v>
      </c>
      <c r="AO375" s="31">
        <f t="shared" si="16"/>
        <v>168</v>
      </c>
      <c r="AP375" s="36">
        <f t="shared" si="18"/>
        <v>5695.2</v>
      </c>
    </row>
    <row r="376" spans="1:42" ht="26.25" customHeight="1" x14ac:dyDescent="0.25">
      <c r="A376" s="43" t="s">
        <v>688</v>
      </c>
      <c r="B376" s="30">
        <v>79.2</v>
      </c>
      <c r="C376" s="31">
        <v>8</v>
      </c>
      <c r="D376" s="32" t="s">
        <v>387</v>
      </c>
      <c r="E376" s="33">
        <v>45093</v>
      </c>
      <c r="F376" s="33">
        <v>45093</v>
      </c>
      <c r="G376" s="34"/>
      <c r="H376" s="34">
        <v>10002</v>
      </c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  <c r="AK376" s="35"/>
      <c r="AL376" s="35"/>
      <c r="AM376" s="35"/>
      <c r="AN376" s="31">
        <f t="shared" si="17"/>
        <v>0</v>
      </c>
      <c r="AO376" s="31">
        <f t="shared" si="16"/>
        <v>8</v>
      </c>
      <c r="AP376" s="36">
        <f t="shared" si="18"/>
        <v>633.6</v>
      </c>
    </row>
    <row r="377" spans="1:42" ht="26.25" customHeight="1" x14ac:dyDescent="0.25">
      <c r="A377" s="43" t="s">
        <v>687</v>
      </c>
      <c r="B377" s="30"/>
      <c r="C377" s="31">
        <v>24</v>
      </c>
      <c r="D377" s="32"/>
      <c r="E377" s="33"/>
      <c r="F377" s="33"/>
      <c r="G377" s="34"/>
      <c r="H377" s="34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K377" s="35"/>
      <c r="AL377" s="35"/>
      <c r="AM377" s="35"/>
      <c r="AN377" s="31">
        <f t="shared" si="17"/>
        <v>0</v>
      </c>
      <c r="AO377" s="31">
        <f t="shared" si="16"/>
        <v>24</v>
      </c>
      <c r="AP377" s="36">
        <f t="shared" si="18"/>
        <v>0</v>
      </c>
    </row>
    <row r="378" spans="1:42" ht="26.25" customHeight="1" x14ac:dyDescent="0.25">
      <c r="A378" s="43" t="s">
        <v>686</v>
      </c>
      <c r="B378" s="30">
        <v>32.4</v>
      </c>
      <c r="C378" s="31">
        <v>114</v>
      </c>
      <c r="D378" s="32" t="s">
        <v>388</v>
      </c>
      <c r="E378" s="33">
        <v>45474</v>
      </c>
      <c r="F378" s="33">
        <v>45474</v>
      </c>
      <c r="G378" s="34"/>
      <c r="H378" s="34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K378" s="35"/>
      <c r="AL378" s="35"/>
      <c r="AM378" s="35"/>
      <c r="AN378" s="31">
        <f t="shared" si="17"/>
        <v>0</v>
      </c>
      <c r="AO378" s="31">
        <f t="shared" si="16"/>
        <v>114</v>
      </c>
      <c r="AP378" s="36">
        <f t="shared" si="18"/>
        <v>3693.6</v>
      </c>
    </row>
    <row r="379" spans="1:42" ht="26.25" customHeight="1" x14ac:dyDescent="0.25">
      <c r="A379" s="43" t="s">
        <v>541</v>
      </c>
      <c r="B379" s="30">
        <v>60</v>
      </c>
      <c r="C379" s="31">
        <v>252</v>
      </c>
      <c r="D379" s="32" t="s">
        <v>459</v>
      </c>
      <c r="E379" s="33">
        <v>45394</v>
      </c>
      <c r="F379" s="33">
        <v>45394</v>
      </c>
      <c r="G379" s="34"/>
      <c r="H379" s="34">
        <v>3047</v>
      </c>
      <c r="I379" s="35"/>
      <c r="J379" s="35"/>
      <c r="K379" s="35"/>
      <c r="L379" s="35"/>
      <c r="M379" s="35"/>
      <c r="N379" s="35"/>
      <c r="O379" s="35"/>
      <c r="P379" s="35"/>
      <c r="Q379" s="35"/>
      <c r="R379" s="35">
        <v>24</v>
      </c>
      <c r="S379" s="35"/>
      <c r="T379" s="35"/>
      <c r="U379" s="35"/>
      <c r="V379" s="35"/>
      <c r="W379" s="35"/>
      <c r="X379" s="35"/>
      <c r="Y379" s="35">
        <v>24</v>
      </c>
      <c r="Z379" s="35"/>
      <c r="AA379" s="35"/>
      <c r="AB379" s="35">
        <v>24</v>
      </c>
      <c r="AC379" s="35"/>
      <c r="AD379" s="35"/>
      <c r="AE379" s="35"/>
      <c r="AF379" s="35"/>
      <c r="AG379" s="35"/>
      <c r="AH379" s="35"/>
      <c r="AI379" s="35"/>
      <c r="AJ379" s="35"/>
      <c r="AK379" s="35"/>
      <c r="AL379" s="35"/>
      <c r="AM379" s="35"/>
      <c r="AN379" s="31">
        <f t="shared" si="17"/>
        <v>72</v>
      </c>
      <c r="AO379" s="31">
        <f t="shared" si="16"/>
        <v>180</v>
      </c>
      <c r="AP379" s="36">
        <f t="shared" si="18"/>
        <v>10800</v>
      </c>
    </row>
    <row r="380" spans="1:42" ht="26.25" customHeight="1" x14ac:dyDescent="0.25">
      <c r="A380" s="43" t="s">
        <v>677</v>
      </c>
      <c r="B380" s="30">
        <v>47.88</v>
      </c>
      <c r="C380" s="31">
        <v>492</v>
      </c>
      <c r="D380" s="32" t="s">
        <v>459</v>
      </c>
      <c r="E380" s="33">
        <v>45611</v>
      </c>
      <c r="F380" s="33">
        <v>45611</v>
      </c>
      <c r="G380" s="34"/>
      <c r="H380" s="34">
        <v>10618</v>
      </c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>
        <v>24</v>
      </c>
      <c r="Z380" s="35"/>
      <c r="AA380" s="35"/>
      <c r="AB380" s="35"/>
      <c r="AC380" s="35"/>
      <c r="AD380" s="35"/>
      <c r="AE380" s="35"/>
      <c r="AF380" s="35"/>
      <c r="AG380" s="35"/>
      <c r="AH380" s="35">
        <v>24</v>
      </c>
      <c r="AI380" s="35"/>
      <c r="AJ380" s="35"/>
      <c r="AK380" s="35"/>
      <c r="AL380" s="35"/>
      <c r="AM380" s="35"/>
      <c r="AN380" s="31">
        <f t="shared" si="17"/>
        <v>48</v>
      </c>
      <c r="AO380" s="31">
        <f t="shared" si="16"/>
        <v>444</v>
      </c>
      <c r="AP380" s="36">
        <f t="shared" si="18"/>
        <v>21258.720000000001</v>
      </c>
    </row>
    <row r="381" spans="1:42" ht="26.25" customHeight="1" x14ac:dyDescent="0.25">
      <c r="A381" s="43" t="s">
        <v>542</v>
      </c>
      <c r="B381" s="30">
        <v>60</v>
      </c>
      <c r="C381" s="31">
        <v>372</v>
      </c>
      <c r="D381" s="32" t="s">
        <v>459</v>
      </c>
      <c r="E381" s="33">
        <v>45551</v>
      </c>
      <c r="F381" s="33">
        <v>45551</v>
      </c>
      <c r="G381" s="34"/>
      <c r="H381" s="34">
        <v>3064</v>
      </c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>
        <v>24</v>
      </c>
      <c r="AC381" s="35"/>
      <c r="AD381" s="35"/>
      <c r="AE381" s="35"/>
      <c r="AF381" s="35"/>
      <c r="AG381" s="35"/>
      <c r="AH381" s="35"/>
      <c r="AI381" s="35"/>
      <c r="AJ381" s="35"/>
      <c r="AK381" s="35"/>
      <c r="AL381" s="35"/>
      <c r="AM381" s="35"/>
      <c r="AN381" s="31">
        <f t="shared" si="17"/>
        <v>24</v>
      </c>
      <c r="AO381" s="31">
        <f t="shared" si="16"/>
        <v>348</v>
      </c>
      <c r="AP381" s="36">
        <f t="shared" si="18"/>
        <v>20880</v>
      </c>
    </row>
    <row r="382" spans="1:42" ht="26.25" customHeight="1" x14ac:dyDescent="0.25">
      <c r="A382" s="29" t="s">
        <v>854</v>
      </c>
      <c r="B382" s="30">
        <v>47.88</v>
      </c>
      <c r="C382" s="31">
        <v>708</v>
      </c>
      <c r="D382" s="32" t="s">
        <v>388</v>
      </c>
      <c r="E382" s="33">
        <v>45579</v>
      </c>
      <c r="F382" s="33">
        <v>45579</v>
      </c>
      <c r="G382" s="34"/>
      <c r="H382" s="34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  <c r="AJ382" s="35"/>
      <c r="AK382" s="35"/>
      <c r="AL382" s="35"/>
      <c r="AM382" s="35"/>
      <c r="AN382" s="31">
        <f t="shared" si="17"/>
        <v>0</v>
      </c>
      <c r="AO382" s="31">
        <f t="shared" si="16"/>
        <v>708</v>
      </c>
      <c r="AP382" s="36">
        <f t="shared" si="18"/>
        <v>33899.040000000001</v>
      </c>
    </row>
    <row r="383" spans="1:42" ht="26.25" customHeight="1" x14ac:dyDescent="0.25">
      <c r="A383" s="43" t="s">
        <v>571</v>
      </c>
      <c r="B383" s="30">
        <v>60</v>
      </c>
      <c r="C383" s="31">
        <v>719</v>
      </c>
      <c r="D383" s="32" t="s">
        <v>388</v>
      </c>
      <c r="E383" s="33">
        <v>45611</v>
      </c>
      <c r="F383" s="33">
        <v>45611</v>
      </c>
      <c r="G383" s="34"/>
      <c r="H383" s="34">
        <v>3064</v>
      </c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  <c r="AK383" s="35"/>
      <c r="AL383" s="35"/>
      <c r="AM383" s="35"/>
      <c r="AN383" s="31">
        <f t="shared" si="17"/>
        <v>0</v>
      </c>
      <c r="AO383" s="31">
        <f t="shared" si="16"/>
        <v>719</v>
      </c>
      <c r="AP383" s="36">
        <f t="shared" si="18"/>
        <v>43140</v>
      </c>
    </row>
    <row r="384" spans="1:42" ht="26.25" customHeight="1" x14ac:dyDescent="0.25">
      <c r="A384" s="43" t="s">
        <v>543</v>
      </c>
      <c r="B384" s="30">
        <v>58.8</v>
      </c>
      <c r="C384" s="31">
        <v>564</v>
      </c>
      <c r="D384" s="32" t="s">
        <v>388</v>
      </c>
      <c r="E384" s="33">
        <v>45579</v>
      </c>
      <c r="F384" s="33">
        <v>45579</v>
      </c>
      <c r="G384" s="34"/>
      <c r="H384" s="34">
        <v>10641</v>
      </c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  <c r="AI384" s="35"/>
      <c r="AJ384" s="35"/>
      <c r="AK384" s="35"/>
      <c r="AL384" s="35"/>
      <c r="AM384" s="35"/>
      <c r="AN384" s="31">
        <f t="shared" si="17"/>
        <v>0</v>
      </c>
      <c r="AO384" s="31">
        <f t="shared" si="16"/>
        <v>564</v>
      </c>
      <c r="AP384" s="36">
        <f t="shared" si="18"/>
        <v>33163.199999999997</v>
      </c>
    </row>
    <row r="385" spans="1:42" ht="26.25" customHeight="1" x14ac:dyDescent="0.25">
      <c r="A385" s="43" t="s">
        <v>881</v>
      </c>
      <c r="B385" s="30">
        <v>38.94</v>
      </c>
      <c r="C385" s="31">
        <v>36</v>
      </c>
      <c r="D385" s="32" t="s">
        <v>388</v>
      </c>
      <c r="E385" s="33" t="s">
        <v>1019</v>
      </c>
      <c r="F385" s="33" t="s">
        <v>1019</v>
      </c>
      <c r="G385" s="34"/>
      <c r="H385" s="34">
        <v>9982</v>
      </c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>
        <v>12</v>
      </c>
      <c r="AJ385" s="35"/>
      <c r="AK385" s="35"/>
      <c r="AL385" s="35"/>
      <c r="AM385" s="35">
        <v>12</v>
      </c>
      <c r="AN385" s="31">
        <f t="shared" si="17"/>
        <v>24</v>
      </c>
      <c r="AO385" s="31">
        <f t="shared" si="16"/>
        <v>12</v>
      </c>
      <c r="AP385" s="36">
        <f t="shared" si="18"/>
        <v>467.28</v>
      </c>
    </row>
    <row r="386" spans="1:42" ht="26.25" customHeight="1" x14ac:dyDescent="0.25">
      <c r="A386" s="43" t="s">
        <v>674</v>
      </c>
      <c r="B386" s="30">
        <v>38.94</v>
      </c>
      <c r="C386" s="31">
        <v>453</v>
      </c>
      <c r="D386" s="32" t="s">
        <v>388</v>
      </c>
      <c r="E386" s="33">
        <v>45611</v>
      </c>
      <c r="F386" s="33">
        <v>45611</v>
      </c>
      <c r="G386" s="34"/>
      <c r="H386" s="34">
        <v>3042</v>
      </c>
      <c r="I386" s="35"/>
      <c r="J386" s="35"/>
      <c r="K386" s="35"/>
      <c r="L386" s="35"/>
      <c r="M386" s="35"/>
      <c r="N386" s="35">
        <v>24</v>
      </c>
      <c r="O386" s="35"/>
      <c r="P386" s="35"/>
      <c r="Q386" s="35">
        <v>24</v>
      </c>
      <c r="R386" s="35"/>
      <c r="S386" s="35"/>
      <c r="T386" s="35">
        <v>24</v>
      </c>
      <c r="U386" s="35"/>
      <c r="V386" s="35"/>
      <c r="W386" s="35"/>
      <c r="X386" s="35">
        <v>24</v>
      </c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  <c r="AK386" s="35"/>
      <c r="AL386" s="35"/>
      <c r="AM386" s="35">
        <v>48</v>
      </c>
      <c r="AN386" s="31">
        <f t="shared" si="17"/>
        <v>144</v>
      </c>
      <c r="AO386" s="31">
        <f t="shared" si="16"/>
        <v>309</v>
      </c>
      <c r="AP386" s="36">
        <f t="shared" si="18"/>
        <v>12032.46</v>
      </c>
    </row>
    <row r="387" spans="1:42" ht="26.25" customHeight="1" x14ac:dyDescent="0.25">
      <c r="A387" s="43" t="s">
        <v>676</v>
      </c>
      <c r="B387" s="30">
        <v>31.2</v>
      </c>
      <c r="C387" s="31">
        <v>328</v>
      </c>
      <c r="D387" s="32" t="s">
        <v>388</v>
      </c>
      <c r="E387" s="33">
        <v>45611</v>
      </c>
      <c r="F387" s="33">
        <v>45611</v>
      </c>
      <c r="G387" s="34"/>
      <c r="H387" s="59">
        <v>10614</v>
      </c>
      <c r="I387" s="35"/>
      <c r="J387" s="35">
        <v>36</v>
      </c>
      <c r="K387" s="35"/>
      <c r="L387" s="35"/>
      <c r="M387" s="35"/>
      <c r="N387" s="35">
        <v>60</v>
      </c>
      <c r="O387" s="35"/>
      <c r="P387" s="35"/>
      <c r="Q387" s="35">
        <v>36</v>
      </c>
      <c r="R387" s="35"/>
      <c r="S387" s="35"/>
      <c r="T387" s="35">
        <v>24</v>
      </c>
      <c r="U387" s="35">
        <v>12</v>
      </c>
      <c r="V387" s="35"/>
      <c r="W387" s="35"/>
      <c r="X387" s="35">
        <v>24</v>
      </c>
      <c r="Y387" s="35"/>
      <c r="Z387" s="35"/>
      <c r="AA387" s="35"/>
      <c r="AB387" s="35">
        <v>24</v>
      </c>
      <c r="AC387" s="35"/>
      <c r="AD387" s="35"/>
      <c r="AE387" s="35"/>
      <c r="AF387" s="35">
        <v>36</v>
      </c>
      <c r="AG387" s="35"/>
      <c r="AH387" s="35">
        <v>24</v>
      </c>
      <c r="AI387" s="35">
        <v>24</v>
      </c>
      <c r="AJ387" s="35"/>
      <c r="AK387" s="35"/>
      <c r="AL387" s="35"/>
      <c r="AM387" s="35">
        <v>36</v>
      </c>
      <c r="AN387" s="31">
        <f t="shared" si="17"/>
        <v>336</v>
      </c>
      <c r="AO387" s="31">
        <f t="shared" si="16"/>
        <v>-8</v>
      </c>
      <c r="AP387" s="36">
        <f t="shared" si="18"/>
        <v>-249.6</v>
      </c>
    </row>
    <row r="388" spans="1:42" ht="21.75" customHeight="1" x14ac:dyDescent="0.25">
      <c r="A388" s="43" t="s">
        <v>675</v>
      </c>
      <c r="B388" s="30">
        <v>26.22</v>
      </c>
      <c r="C388" s="31">
        <v>2662</v>
      </c>
      <c r="D388" s="32" t="s">
        <v>817</v>
      </c>
      <c r="E388" s="33" t="s">
        <v>1043</v>
      </c>
      <c r="F388" s="33" t="s">
        <v>1043</v>
      </c>
      <c r="G388" s="34"/>
      <c r="H388" s="34">
        <v>10611</v>
      </c>
      <c r="I388" s="35"/>
      <c r="J388" s="35">
        <v>36</v>
      </c>
      <c r="K388" s="35"/>
      <c r="L388" s="35"/>
      <c r="M388" s="35"/>
      <c r="N388" s="35">
        <v>84</v>
      </c>
      <c r="O388" s="35"/>
      <c r="P388" s="35"/>
      <c r="Q388" s="35">
        <v>108</v>
      </c>
      <c r="R388" s="35"/>
      <c r="S388" s="35"/>
      <c r="T388" s="35">
        <v>36</v>
      </c>
      <c r="U388" s="35"/>
      <c r="V388" s="35"/>
      <c r="W388" s="35"/>
      <c r="X388" s="35">
        <v>36</v>
      </c>
      <c r="Y388" s="35"/>
      <c r="Z388" s="35"/>
      <c r="AA388" s="35">
        <v>36</v>
      </c>
      <c r="AB388" s="35"/>
      <c r="AC388" s="35"/>
      <c r="AD388" s="35"/>
      <c r="AE388" s="35">
        <v>36</v>
      </c>
      <c r="AF388" s="35">
        <v>96</v>
      </c>
      <c r="AG388" s="35"/>
      <c r="AH388" s="35"/>
      <c r="AI388" s="35">
        <v>36</v>
      </c>
      <c r="AJ388" s="35"/>
      <c r="AK388" s="35"/>
      <c r="AL388" s="35"/>
      <c r="AM388" s="35">
        <v>72</v>
      </c>
      <c r="AN388" s="31">
        <f t="shared" si="17"/>
        <v>576</v>
      </c>
      <c r="AO388" s="31">
        <f t="shared" si="16"/>
        <v>2086</v>
      </c>
      <c r="AP388" s="36">
        <f t="shared" si="18"/>
        <v>54694.92</v>
      </c>
    </row>
    <row r="389" spans="1:42" ht="26.25" customHeight="1" x14ac:dyDescent="0.25">
      <c r="A389" s="29" t="s">
        <v>880</v>
      </c>
      <c r="B389" s="30">
        <v>24.6</v>
      </c>
      <c r="C389" s="31">
        <v>1622</v>
      </c>
      <c r="D389" s="32" t="s">
        <v>845</v>
      </c>
      <c r="E389" s="33">
        <v>45611</v>
      </c>
      <c r="F389" s="33">
        <v>45611</v>
      </c>
      <c r="G389" s="34"/>
      <c r="H389" s="34">
        <v>3061</v>
      </c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>
        <v>36</v>
      </c>
      <c r="Y389" s="35">
        <v>24</v>
      </c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K389" s="35"/>
      <c r="AL389" s="35"/>
      <c r="AM389" s="35"/>
      <c r="AN389" s="31">
        <f t="shared" si="17"/>
        <v>60</v>
      </c>
      <c r="AO389" s="31">
        <f t="shared" si="16"/>
        <v>1562</v>
      </c>
      <c r="AP389" s="36">
        <f t="shared" si="18"/>
        <v>38425.200000000004</v>
      </c>
    </row>
    <row r="390" spans="1:42" ht="26.25" customHeight="1" x14ac:dyDescent="0.25">
      <c r="A390" s="43" t="s">
        <v>241</v>
      </c>
      <c r="B390" s="30"/>
      <c r="C390" s="31">
        <v>0</v>
      </c>
      <c r="D390" s="32"/>
      <c r="E390" s="33"/>
      <c r="F390" s="33"/>
      <c r="G390" s="34"/>
      <c r="H390" s="34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  <c r="AI390" s="35"/>
      <c r="AJ390" s="35"/>
      <c r="AK390" s="35"/>
      <c r="AL390" s="35"/>
      <c r="AM390" s="35"/>
      <c r="AN390" s="31">
        <f t="shared" si="17"/>
        <v>0</v>
      </c>
      <c r="AO390" s="31">
        <f t="shared" ref="AO390:AO453" si="19">C390+G390-AN390</f>
        <v>0</v>
      </c>
      <c r="AP390" s="36">
        <f t="shared" si="18"/>
        <v>0</v>
      </c>
    </row>
    <row r="391" spans="1:42" ht="26.25" customHeight="1" x14ac:dyDescent="0.25">
      <c r="A391" s="43" t="s">
        <v>240</v>
      </c>
      <c r="B391" s="30"/>
      <c r="C391" s="31">
        <v>200</v>
      </c>
      <c r="D391" s="32"/>
      <c r="E391" s="33"/>
      <c r="F391" s="33"/>
      <c r="G391" s="34"/>
      <c r="H391" s="34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>
        <v>24</v>
      </c>
      <c r="AI391" s="35"/>
      <c r="AJ391" s="35"/>
      <c r="AK391" s="35"/>
      <c r="AL391" s="35"/>
      <c r="AM391" s="35"/>
      <c r="AN391" s="31">
        <f t="shared" si="17"/>
        <v>24</v>
      </c>
      <c r="AO391" s="31">
        <f t="shared" si="19"/>
        <v>176</v>
      </c>
      <c r="AP391" s="36">
        <f t="shared" si="18"/>
        <v>0</v>
      </c>
    </row>
    <row r="392" spans="1:42" ht="26.25" customHeight="1" x14ac:dyDescent="0.25">
      <c r="A392" s="43" t="s">
        <v>239</v>
      </c>
      <c r="B392" s="30">
        <v>38.4</v>
      </c>
      <c r="C392" s="31">
        <v>4050</v>
      </c>
      <c r="D392" s="32" t="s">
        <v>388</v>
      </c>
      <c r="E392" s="33">
        <v>45551</v>
      </c>
      <c r="F392" s="33">
        <v>45551</v>
      </c>
      <c r="G392" s="34"/>
      <c r="H392" s="34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>
        <v>48</v>
      </c>
      <c r="AC392" s="35"/>
      <c r="AD392" s="35"/>
      <c r="AE392" s="35"/>
      <c r="AF392" s="35"/>
      <c r="AG392" s="35"/>
      <c r="AH392" s="35">
        <v>24</v>
      </c>
      <c r="AI392" s="35"/>
      <c r="AJ392" s="35"/>
      <c r="AK392" s="35"/>
      <c r="AL392" s="35"/>
      <c r="AM392" s="35"/>
      <c r="AN392" s="31">
        <f t="shared" si="17"/>
        <v>72</v>
      </c>
      <c r="AO392" s="31">
        <f t="shared" si="19"/>
        <v>3978</v>
      </c>
      <c r="AP392" s="36">
        <f t="shared" si="18"/>
        <v>152755.19999999998</v>
      </c>
    </row>
    <row r="393" spans="1:42" ht="26.25" customHeight="1" x14ac:dyDescent="0.25">
      <c r="A393" s="39" t="s">
        <v>239</v>
      </c>
      <c r="B393" s="30"/>
      <c r="C393" s="31">
        <v>208</v>
      </c>
      <c r="D393" s="32"/>
      <c r="E393" s="33"/>
      <c r="F393" s="33"/>
      <c r="G393" s="34"/>
      <c r="H393" s="34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  <c r="AK393" s="35"/>
      <c r="AL393" s="35"/>
      <c r="AM393" s="35"/>
      <c r="AN393" s="31">
        <f t="shared" si="17"/>
        <v>0</v>
      </c>
      <c r="AO393" s="31">
        <f t="shared" si="19"/>
        <v>208</v>
      </c>
      <c r="AP393" s="36">
        <f t="shared" si="18"/>
        <v>0</v>
      </c>
    </row>
    <row r="394" spans="1:42" ht="26.25" customHeight="1" x14ac:dyDescent="0.25">
      <c r="A394" s="43" t="s">
        <v>671</v>
      </c>
      <c r="B394" s="30">
        <v>336</v>
      </c>
      <c r="C394" s="31">
        <v>48</v>
      </c>
      <c r="D394" s="32" t="s">
        <v>560</v>
      </c>
      <c r="E394" s="33">
        <v>45631</v>
      </c>
      <c r="F394" s="33">
        <v>45631</v>
      </c>
      <c r="G394" s="34">
        <v>360</v>
      </c>
      <c r="H394" s="34">
        <v>3078</v>
      </c>
      <c r="I394" s="35"/>
      <c r="J394" s="35"/>
      <c r="K394" s="35"/>
      <c r="L394" s="35"/>
      <c r="M394" s="35"/>
      <c r="N394" s="35"/>
      <c r="O394" s="35"/>
      <c r="P394" s="35"/>
      <c r="Q394" s="35"/>
      <c r="R394" s="35">
        <v>36</v>
      </c>
      <c r="S394" s="35"/>
      <c r="T394" s="35"/>
      <c r="U394" s="35">
        <v>12</v>
      </c>
      <c r="V394" s="35"/>
      <c r="W394" s="35"/>
      <c r="X394" s="35"/>
      <c r="Y394" s="35">
        <v>24</v>
      </c>
      <c r="Z394" s="35"/>
      <c r="AA394" s="35">
        <v>12</v>
      </c>
      <c r="AB394" s="35">
        <v>12</v>
      </c>
      <c r="AC394" s="35"/>
      <c r="AD394" s="35"/>
      <c r="AE394" s="35"/>
      <c r="AF394" s="35">
        <v>12</v>
      </c>
      <c r="AG394" s="35"/>
      <c r="AH394" s="35"/>
      <c r="AI394" s="35"/>
      <c r="AJ394" s="35"/>
      <c r="AK394" s="35"/>
      <c r="AL394" s="35">
        <v>12</v>
      </c>
      <c r="AM394" s="35"/>
      <c r="AN394" s="31">
        <f t="shared" si="17"/>
        <v>120</v>
      </c>
      <c r="AO394" s="31">
        <f t="shared" si="19"/>
        <v>288</v>
      </c>
      <c r="AP394" s="36">
        <f t="shared" si="18"/>
        <v>96768</v>
      </c>
    </row>
    <row r="395" spans="1:42" ht="26.25" customHeight="1" x14ac:dyDescent="0.25">
      <c r="A395" s="43" t="s">
        <v>238</v>
      </c>
      <c r="B395" s="30">
        <v>336</v>
      </c>
      <c r="C395" s="31">
        <v>546</v>
      </c>
      <c r="D395" s="32" t="s">
        <v>1063</v>
      </c>
      <c r="E395" s="33">
        <v>45631</v>
      </c>
      <c r="F395" s="33">
        <v>45631</v>
      </c>
      <c r="G395" s="37">
        <v>960</v>
      </c>
      <c r="H395" s="34">
        <v>3037</v>
      </c>
      <c r="I395" s="35"/>
      <c r="J395" s="35"/>
      <c r="K395" s="35">
        <v>24</v>
      </c>
      <c r="L395" s="35"/>
      <c r="M395" s="35"/>
      <c r="N395" s="35">
        <v>24</v>
      </c>
      <c r="O395" s="35"/>
      <c r="P395" s="35"/>
      <c r="Q395" s="35"/>
      <c r="R395" s="35">
        <v>24</v>
      </c>
      <c r="S395" s="35"/>
      <c r="T395" s="35"/>
      <c r="U395" s="35">
        <v>24</v>
      </c>
      <c r="V395" s="35"/>
      <c r="W395" s="35"/>
      <c r="X395" s="35"/>
      <c r="Y395" s="35">
        <v>12</v>
      </c>
      <c r="Z395" s="35"/>
      <c r="AA395" s="35">
        <v>24</v>
      </c>
      <c r="AB395" s="35"/>
      <c r="AC395" s="35"/>
      <c r="AD395" s="35"/>
      <c r="AE395" s="35"/>
      <c r="AF395" s="35">
        <v>24</v>
      </c>
      <c r="AG395" s="35"/>
      <c r="AH395" s="35">
        <v>36</v>
      </c>
      <c r="AI395" s="35"/>
      <c r="AJ395" s="35"/>
      <c r="AK395" s="35"/>
      <c r="AL395" s="35">
        <v>24</v>
      </c>
      <c r="AM395" s="35"/>
      <c r="AN395" s="31">
        <f t="shared" ref="AN395:AN458" si="20">(AM395+AL395+AK395+AJ395+AI395+AH395+AG395+AF395+AE395+AD395+AC395+AB395+AA395+Z395+Y395+X395+W395+V395+U395+T395+S395+R395+Q395+P395+O395+N395+M395+L395+K395+J395+I395)</f>
        <v>216</v>
      </c>
      <c r="AO395" s="31">
        <f t="shared" si="19"/>
        <v>1290</v>
      </c>
      <c r="AP395" s="36">
        <f t="shared" si="18"/>
        <v>433440</v>
      </c>
    </row>
    <row r="396" spans="1:42" ht="26.25" customHeight="1" x14ac:dyDescent="0.25">
      <c r="A396" s="43" t="s">
        <v>670</v>
      </c>
      <c r="B396" s="30">
        <v>36.54</v>
      </c>
      <c r="C396" s="31">
        <v>168</v>
      </c>
      <c r="D396" s="32" t="s">
        <v>388</v>
      </c>
      <c r="E396" s="33">
        <v>45611</v>
      </c>
      <c r="F396" s="33">
        <v>45611</v>
      </c>
      <c r="G396" s="34"/>
      <c r="H396" s="34">
        <v>3039</v>
      </c>
      <c r="I396" s="35"/>
      <c r="J396" s="35"/>
      <c r="K396" s="35">
        <v>36</v>
      </c>
      <c r="L396" s="35"/>
      <c r="M396" s="35"/>
      <c r="N396" s="35">
        <v>36</v>
      </c>
      <c r="O396" s="35"/>
      <c r="P396" s="35"/>
      <c r="Q396" s="35"/>
      <c r="R396" s="35">
        <v>36</v>
      </c>
      <c r="S396" s="35"/>
      <c r="T396" s="35"/>
      <c r="U396" s="35">
        <v>36</v>
      </c>
      <c r="V396" s="35"/>
      <c r="W396" s="35"/>
      <c r="X396" s="35"/>
      <c r="Y396" s="35">
        <v>24</v>
      </c>
      <c r="Z396" s="35"/>
      <c r="AA396" s="35">
        <v>24</v>
      </c>
      <c r="AB396" s="35"/>
      <c r="AC396" s="35"/>
      <c r="AD396" s="35"/>
      <c r="AE396" s="35"/>
      <c r="AF396" s="35">
        <v>24</v>
      </c>
      <c r="AG396" s="35"/>
      <c r="AH396" s="35">
        <v>12</v>
      </c>
      <c r="AI396" s="35"/>
      <c r="AJ396" s="35"/>
      <c r="AK396" s="35"/>
      <c r="AL396" s="35"/>
      <c r="AM396" s="35"/>
      <c r="AN396" s="31">
        <f t="shared" si="20"/>
        <v>228</v>
      </c>
      <c r="AO396" s="31">
        <f t="shared" si="19"/>
        <v>-60</v>
      </c>
      <c r="AP396" s="36">
        <f t="shared" si="18"/>
        <v>-2192.4</v>
      </c>
    </row>
    <row r="397" spans="1:42" ht="26.25" customHeight="1" x14ac:dyDescent="0.25">
      <c r="A397" s="43" t="s">
        <v>660</v>
      </c>
      <c r="B397" s="30">
        <v>72</v>
      </c>
      <c r="C397" s="31">
        <v>312</v>
      </c>
      <c r="D397" s="32" t="s">
        <v>388</v>
      </c>
      <c r="E397" s="33">
        <v>45369</v>
      </c>
      <c r="F397" s="33">
        <v>45369</v>
      </c>
      <c r="G397" s="34"/>
      <c r="H397" s="34">
        <v>10607</v>
      </c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35"/>
      <c r="AI397" s="35"/>
      <c r="AJ397" s="35"/>
      <c r="AK397" s="35"/>
      <c r="AL397" s="35"/>
      <c r="AM397" s="35"/>
      <c r="AN397" s="31">
        <f t="shared" si="20"/>
        <v>0</v>
      </c>
      <c r="AO397" s="31">
        <f t="shared" si="19"/>
        <v>312</v>
      </c>
      <c r="AP397" s="36">
        <f t="shared" si="18"/>
        <v>22464</v>
      </c>
    </row>
    <row r="398" spans="1:42" ht="26.25" customHeight="1" x14ac:dyDescent="0.25">
      <c r="A398" s="43" t="s">
        <v>547</v>
      </c>
      <c r="B398" s="30">
        <v>57.62</v>
      </c>
      <c r="C398" s="31">
        <v>570</v>
      </c>
      <c r="D398" s="32" t="s">
        <v>388</v>
      </c>
      <c r="E398" s="33">
        <v>45611</v>
      </c>
      <c r="F398" s="33">
        <v>45611</v>
      </c>
      <c r="G398" s="34"/>
      <c r="H398" s="34">
        <v>10605</v>
      </c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  <c r="AG398" s="35"/>
      <c r="AH398" s="35"/>
      <c r="AI398" s="35"/>
      <c r="AJ398" s="35"/>
      <c r="AK398" s="35"/>
      <c r="AL398" s="35"/>
      <c r="AM398" s="35"/>
      <c r="AN398" s="31">
        <f t="shared" si="20"/>
        <v>0</v>
      </c>
      <c r="AO398" s="31">
        <f t="shared" si="19"/>
        <v>570</v>
      </c>
      <c r="AP398" s="36">
        <f t="shared" si="18"/>
        <v>32843.4</v>
      </c>
    </row>
    <row r="399" spans="1:42" ht="26.25" customHeight="1" x14ac:dyDescent="0.25">
      <c r="A399" s="43" t="s">
        <v>681</v>
      </c>
      <c r="B399" s="30"/>
      <c r="C399" s="31">
        <v>5</v>
      </c>
      <c r="D399" s="32"/>
      <c r="E399" s="33"/>
      <c r="F399" s="33"/>
      <c r="G399" s="34"/>
      <c r="H399" s="34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  <c r="AJ399" s="35"/>
      <c r="AK399" s="35"/>
      <c r="AL399" s="35"/>
      <c r="AM399" s="35"/>
      <c r="AN399" s="31">
        <f t="shared" si="20"/>
        <v>0</v>
      </c>
      <c r="AO399" s="31">
        <f t="shared" si="19"/>
        <v>5</v>
      </c>
      <c r="AP399" s="36">
        <f t="shared" si="18"/>
        <v>0</v>
      </c>
    </row>
    <row r="400" spans="1:42" ht="26.25" customHeight="1" x14ac:dyDescent="0.25">
      <c r="A400" s="43" t="s">
        <v>682</v>
      </c>
      <c r="B400" s="30"/>
      <c r="C400" s="31">
        <v>14</v>
      </c>
      <c r="D400" s="32"/>
      <c r="E400" s="33"/>
      <c r="F400" s="33"/>
      <c r="G400" s="34"/>
      <c r="H400" s="34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  <c r="AG400" s="35"/>
      <c r="AH400" s="35"/>
      <c r="AI400" s="35"/>
      <c r="AJ400" s="35"/>
      <c r="AK400" s="35"/>
      <c r="AL400" s="35"/>
      <c r="AM400" s="35"/>
      <c r="AN400" s="31">
        <f t="shared" si="20"/>
        <v>0</v>
      </c>
      <c r="AO400" s="31">
        <f t="shared" si="19"/>
        <v>14</v>
      </c>
      <c r="AP400" s="36">
        <f t="shared" si="18"/>
        <v>0</v>
      </c>
    </row>
    <row r="401" spans="1:42" ht="26.25" customHeight="1" x14ac:dyDescent="0.25">
      <c r="A401" s="43" t="s">
        <v>683</v>
      </c>
      <c r="B401" s="30">
        <v>50.53</v>
      </c>
      <c r="C401" s="31">
        <v>192</v>
      </c>
      <c r="D401" s="32" t="s">
        <v>388</v>
      </c>
      <c r="E401" s="33">
        <v>45551</v>
      </c>
      <c r="F401" s="33">
        <v>45551</v>
      </c>
      <c r="G401" s="34"/>
      <c r="H401" s="34">
        <v>3050</v>
      </c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  <c r="AL401" s="35"/>
      <c r="AM401" s="35"/>
      <c r="AN401" s="31">
        <f t="shared" si="20"/>
        <v>0</v>
      </c>
      <c r="AO401" s="31">
        <f t="shared" si="19"/>
        <v>192</v>
      </c>
      <c r="AP401" s="36">
        <f t="shared" ref="AP401:AP464" si="21">B401*AO401</f>
        <v>9701.76</v>
      </c>
    </row>
    <row r="402" spans="1:42" ht="26.25" customHeight="1" x14ac:dyDescent="0.25">
      <c r="A402" s="43" t="s">
        <v>684</v>
      </c>
      <c r="B402" s="30">
        <v>50.53</v>
      </c>
      <c r="C402" s="31">
        <v>960</v>
      </c>
      <c r="D402" s="32" t="s">
        <v>388</v>
      </c>
      <c r="E402" s="33">
        <v>45611</v>
      </c>
      <c r="F402" s="33">
        <v>45611</v>
      </c>
      <c r="G402" s="34"/>
      <c r="H402" s="34">
        <v>3048</v>
      </c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35"/>
      <c r="AI402" s="35"/>
      <c r="AJ402" s="35"/>
      <c r="AK402" s="35"/>
      <c r="AL402" s="35"/>
      <c r="AM402" s="35"/>
      <c r="AN402" s="31">
        <f t="shared" si="20"/>
        <v>0</v>
      </c>
      <c r="AO402" s="31">
        <f t="shared" si="19"/>
        <v>960</v>
      </c>
      <c r="AP402" s="36">
        <f t="shared" si="21"/>
        <v>48508.800000000003</v>
      </c>
    </row>
    <row r="403" spans="1:42" ht="26.25" customHeight="1" x14ac:dyDescent="0.25">
      <c r="A403" s="43" t="s">
        <v>855</v>
      </c>
      <c r="B403" s="30">
        <v>66.680000000000007</v>
      </c>
      <c r="C403" s="31">
        <v>264</v>
      </c>
      <c r="D403" s="32" t="s">
        <v>388</v>
      </c>
      <c r="E403" s="33">
        <v>45251</v>
      </c>
      <c r="F403" s="33">
        <v>45251</v>
      </c>
      <c r="G403" s="34"/>
      <c r="H403" s="34">
        <v>3049</v>
      </c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  <c r="AJ403" s="35"/>
      <c r="AK403" s="35"/>
      <c r="AL403" s="35"/>
      <c r="AM403" s="35"/>
      <c r="AN403" s="31">
        <f t="shared" si="20"/>
        <v>0</v>
      </c>
      <c r="AO403" s="31">
        <f t="shared" si="19"/>
        <v>264</v>
      </c>
      <c r="AP403" s="36">
        <f t="shared" si="21"/>
        <v>17603.52</v>
      </c>
    </row>
    <row r="404" spans="1:42" ht="26.25" customHeight="1" x14ac:dyDescent="0.25">
      <c r="A404" s="43" t="s">
        <v>685</v>
      </c>
      <c r="B404" s="30">
        <v>66.680000000000007</v>
      </c>
      <c r="C404" s="31">
        <v>1248</v>
      </c>
      <c r="D404" s="32" t="s">
        <v>388</v>
      </c>
      <c r="E404" s="33">
        <v>45309</v>
      </c>
      <c r="F404" s="33">
        <v>45309</v>
      </c>
      <c r="G404" s="34"/>
      <c r="H404" s="34">
        <v>3046</v>
      </c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35"/>
      <c r="AI404" s="35"/>
      <c r="AJ404" s="35"/>
      <c r="AK404" s="35"/>
      <c r="AL404" s="35"/>
      <c r="AM404" s="35"/>
      <c r="AN404" s="31">
        <f t="shared" si="20"/>
        <v>0</v>
      </c>
      <c r="AO404" s="31">
        <f t="shared" si="19"/>
        <v>1248</v>
      </c>
      <c r="AP404" s="36">
        <f t="shared" si="21"/>
        <v>83216.640000000014</v>
      </c>
    </row>
    <row r="405" spans="1:42" ht="26.25" customHeight="1" x14ac:dyDescent="0.25">
      <c r="A405" s="43" t="s">
        <v>531</v>
      </c>
      <c r="B405" s="30">
        <v>79.2</v>
      </c>
      <c r="C405" s="31">
        <v>236</v>
      </c>
      <c r="D405" s="32" t="s">
        <v>388</v>
      </c>
      <c r="E405" s="33">
        <v>44887</v>
      </c>
      <c r="F405" s="33">
        <v>44887</v>
      </c>
      <c r="G405" s="34"/>
      <c r="H405" s="34">
        <v>10002</v>
      </c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35"/>
      <c r="AI405" s="35"/>
      <c r="AJ405" s="35"/>
      <c r="AK405" s="35"/>
      <c r="AL405" s="35"/>
      <c r="AM405" s="35"/>
      <c r="AN405" s="31">
        <f t="shared" si="20"/>
        <v>0</v>
      </c>
      <c r="AO405" s="31">
        <f t="shared" si="19"/>
        <v>236</v>
      </c>
      <c r="AP405" s="36">
        <f t="shared" si="21"/>
        <v>18691.2</v>
      </c>
    </row>
    <row r="406" spans="1:42" ht="26.25" customHeight="1" x14ac:dyDescent="0.25">
      <c r="A406" s="29" t="s">
        <v>89</v>
      </c>
      <c r="B406" s="30">
        <v>24</v>
      </c>
      <c r="C406" s="31">
        <v>2667</v>
      </c>
      <c r="D406" s="32" t="s">
        <v>803</v>
      </c>
      <c r="E406" s="33">
        <v>45611</v>
      </c>
      <c r="F406" s="33">
        <v>45611</v>
      </c>
      <c r="G406" s="34"/>
      <c r="H406" s="34">
        <v>9282</v>
      </c>
      <c r="I406" s="35"/>
      <c r="J406" s="35"/>
      <c r="K406" s="35"/>
      <c r="L406" s="35"/>
      <c r="M406" s="35">
        <v>50</v>
      </c>
      <c r="N406" s="35"/>
      <c r="O406" s="35"/>
      <c r="P406" s="35"/>
      <c r="Q406" s="35"/>
      <c r="R406" s="35"/>
      <c r="S406" s="35"/>
      <c r="T406" s="35">
        <v>50</v>
      </c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  <c r="AG406" s="35"/>
      <c r="AH406" s="35"/>
      <c r="AI406" s="35"/>
      <c r="AJ406" s="35"/>
      <c r="AK406" s="35"/>
      <c r="AL406" s="35"/>
      <c r="AM406" s="35"/>
      <c r="AN406" s="31">
        <f t="shared" si="20"/>
        <v>100</v>
      </c>
      <c r="AO406" s="31">
        <f t="shared" si="19"/>
        <v>2567</v>
      </c>
      <c r="AP406" s="36">
        <f t="shared" si="21"/>
        <v>61608</v>
      </c>
    </row>
    <row r="407" spans="1:42" ht="23.25" customHeight="1" x14ac:dyDescent="0.25">
      <c r="A407" s="29" t="s">
        <v>88</v>
      </c>
      <c r="B407" s="30"/>
      <c r="C407" s="31">
        <v>30</v>
      </c>
      <c r="D407" s="32"/>
      <c r="E407" s="33"/>
      <c r="F407" s="33"/>
      <c r="G407" s="60"/>
      <c r="H407" s="60">
        <v>686</v>
      </c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  <c r="AG407" s="35"/>
      <c r="AH407" s="35"/>
      <c r="AI407" s="35"/>
      <c r="AJ407" s="35"/>
      <c r="AK407" s="35"/>
      <c r="AL407" s="35"/>
      <c r="AM407" s="35"/>
      <c r="AN407" s="31">
        <f t="shared" si="20"/>
        <v>0</v>
      </c>
      <c r="AO407" s="31">
        <f t="shared" si="19"/>
        <v>30</v>
      </c>
      <c r="AP407" s="36">
        <f t="shared" si="21"/>
        <v>0</v>
      </c>
    </row>
    <row r="408" spans="1:42" ht="26.25" customHeight="1" x14ac:dyDescent="0.25">
      <c r="A408" s="29" t="s">
        <v>482</v>
      </c>
      <c r="B408" s="30">
        <v>24</v>
      </c>
      <c r="C408" s="31">
        <v>17450</v>
      </c>
      <c r="D408" s="32" t="s">
        <v>845</v>
      </c>
      <c r="E408" s="33">
        <v>45611</v>
      </c>
      <c r="F408" s="33">
        <v>45611</v>
      </c>
      <c r="G408" s="34"/>
      <c r="H408" s="34">
        <v>1640</v>
      </c>
      <c r="I408" s="35"/>
      <c r="J408" s="35">
        <v>200</v>
      </c>
      <c r="K408" s="35"/>
      <c r="L408" s="35"/>
      <c r="M408" s="35">
        <v>300</v>
      </c>
      <c r="N408" s="35"/>
      <c r="O408" s="35"/>
      <c r="P408" s="35"/>
      <c r="Q408" s="35">
        <v>150</v>
      </c>
      <c r="R408" s="35"/>
      <c r="S408" s="35"/>
      <c r="T408" s="35">
        <v>150</v>
      </c>
      <c r="U408" s="35"/>
      <c r="V408" s="35"/>
      <c r="W408" s="35"/>
      <c r="X408" s="35"/>
      <c r="Y408" s="35"/>
      <c r="Z408" s="35"/>
      <c r="AA408" s="35">
        <v>300</v>
      </c>
      <c r="AB408" s="35"/>
      <c r="AC408" s="35"/>
      <c r="AD408" s="35"/>
      <c r="AE408" s="35">
        <v>300</v>
      </c>
      <c r="AF408" s="35"/>
      <c r="AG408" s="35"/>
      <c r="AH408" s="35">
        <v>200</v>
      </c>
      <c r="AI408" s="35"/>
      <c r="AJ408" s="35"/>
      <c r="AK408" s="35"/>
      <c r="AL408" s="35">
        <v>200</v>
      </c>
      <c r="AM408" s="35"/>
      <c r="AN408" s="31">
        <f t="shared" si="20"/>
        <v>1800</v>
      </c>
      <c r="AO408" s="31">
        <f t="shared" si="19"/>
        <v>15650</v>
      </c>
      <c r="AP408" s="36">
        <f t="shared" si="21"/>
        <v>375600</v>
      </c>
    </row>
    <row r="409" spans="1:42" ht="26.25" customHeight="1" x14ac:dyDescent="0.25">
      <c r="A409" s="29" t="s">
        <v>511</v>
      </c>
      <c r="B409" s="30"/>
      <c r="C409" s="31">
        <v>0</v>
      </c>
      <c r="D409" s="32"/>
      <c r="E409" s="33"/>
      <c r="F409" s="33"/>
      <c r="G409" s="34"/>
      <c r="H409" s="34">
        <v>607</v>
      </c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  <c r="AG409" s="35"/>
      <c r="AH409" s="35"/>
      <c r="AI409" s="35"/>
      <c r="AJ409" s="35"/>
      <c r="AK409" s="35"/>
      <c r="AL409" s="35"/>
      <c r="AM409" s="35"/>
      <c r="AN409" s="31">
        <f t="shared" si="20"/>
        <v>0</v>
      </c>
      <c r="AO409" s="31">
        <f t="shared" si="19"/>
        <v>0</v>
      </c>
      <c r="AP409" s="36">
        <f t="shared" si="21"/>
        <v>0</v>
      </c>
    </row>
    <row r="410" spans="1:42" ht="26.25" customHeight="1" x14ac:dyDescent="0.25">
      <c r="A410" s="29" t="s">
        <v>87</v>
      </c>
      <c r="B410" s="30">
        <v>0.17</v>
      </c>
      <c r="C410" s="31">
        <v>100</v>
      </c>
      <c r="D410" s="32" t="s">
        <v>845</v>
      </c>
      <c r="E410" s="33">
        <v>45579</v>
      </c>
      <c r="F410" s="33">
        <v>45579</v>
      </c>
      <c r="G410" s="34"/>
      <c r="H410" s="34">
        <v>9794</v>
      </c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  <c r="AK410" s="35"/>
      <c r="AL410" s="35"/>
      <c r="AM410" s="35"/>
      <c r="AN410" s="31">
        <f t="shared" si="20"/>
        <v>0</v>
      </c>
      <c r="AO410" s="31">
        <f t="shared" si="19"/>
        <v>100</v>
      </c>
      <c r="AP410" s="36">
        <f t="shared" si="21"/>
        <v>17</v>
      </c>
    </row>
    <row r="411" spans="1:42" ht="26.25" customHeight="1" x14ac:dyDescent="0.25">
      <c r="A411" s="29" t="s">
        <v>395</v>
      </c>
      <c r="B411" s="30">
        <v>66</v>
      </c>
      <c r="C411" s="31">
        <v>1930</v>
      </c>
      <c r="D411" s="32" t="s">
        <v>388</v>
      </c>
      <c r="E411" s="33">
        <v>45611</v>
      </c>
      <c r="F411" s="33">
        <v>45611</v>
      </c>
      <c r="G411" s="34"/>
      <c r="H411" s="34">
        <v>1409</v>
      </c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>
        <v>100</v>
      </c>
      <c r="AF411" s="35"/>
      <c r="AG411" s="35"/>
      <c r="AH411" s="35"/>
      <c r="AI411" s="35"/>
      <c r="AJ411" s="35"/>
      <c r="AK411" s="35"/>
      <c r="AL411" s="35"/>
      <c r="AM411" s="35"/>
      <c r="AN411" s="31">
        <f t="shared" si="20"/>
        <v>100</v>
      </c>
      <c r="AO411" s="31">
        <f t="shared" si="19"/>
        <v>1830</v>
      </c>
      <c r="AP411" s="36">
        <f t="shared" si="21"/>
        <v>120780</v>
      </c>
    </row>
    <row r="412" spans="1:42" ht="26.25" customHeight="1" x14ac:dyDescent="0.25">
      <c r="A412" s="29" t="s">
        <v>86</v>
      </c>
      <c r="B412" s="30"/>
      <c r="C412" s="31">
        <v>0</v>
      </c>
      <c r="D412" s="32"/>
      <c r="E412" s="33"/>
      <c r="F412" s="33"/>
      <c r="G412" s="34"/>
      <c r="H412" s="34">
        <v>9745</v>
      </c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35"/>
      <c r="AH412" s="35"/>
      <c r="AI412" s="35"/>
      <c r="AJ412" s="35"/>
      <c r="AK412" s="35"/>
      <c r="AL412" s="35"/>
      <c r="AM412" s="35"/>
      <c r="AN412" s="31">
        <f t="shared" si="20"/>
        <v>0</v>
      </c>
      <c r="AO412" s="31">
        <f t="shared" si="19"/>
        <v>0</v>
      </c>
      <c r="AP412" s="36">
        <f t="shared" si="21"/>
        <v>0</v>
      </c>
    </row>
    <row r="413" spans="1:42" ht="26.25" customHeight="1" x14ac:dyDescent="0.25">
      <c r="A413" s="29" t="s">
        <v>943</v>
      </c>
      <c r="B413" s="30">
        <v>170.82</v>
      </c>
      <c r="C413" s="31">
        <v>8663</v>
      </c>
      <c r="D413" s="32" t="s">
        <v>388</v>
      </c>
      <c r="E413" s="33">
        <v>45579</v>
      </c>
      <c r="F413" s="33">
        <v>45579</v>
      </c>
      <c r="G413" s="34"/>
      <c r="H413" s="34">
        <v>1359</v>
      </c>
      <c r="I413" s="35"/>
      <c r="J413" s="35">
        <v>150</v>
      </c>
      <c r="K413" s="35"/>
      <c r="L413" s="35"/>
      <c r="M413" s="35"/>
      <c r="N413" s="35"/>
      <c r="O413" s="35"/>
      <c r="P413" s="35"/>
      <c r="Q413" s="35">
        <v>100</v>
      </c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  <c r="AG413" s="35"/>
      <c r="AH413" s="35"/>
      <c r="AI413" s="35"/>
      <c r="AJ413" s="35"/>
      <c r="AK413" s="35"/>
      <c r="AL413" s="35">
        <v>50</v>
      </c>
      <c r="AM413" s="35"/>
      <c r="AN413" s="31">
        <f t="shared" si="20"/>
        <v>300</v>
      </c>
      <c r="AO413" s="31">
        <f t="shared" si="19"/>
        <v>8363</v>
      </c>
      <c r="AP413" s="36">
        <f t="shared" si="21"/>
        <v>1428567.66</v>
      </c>
    </row>
    <row r="414" spans="1:42" ht="26.25" customHeight="1" x14ac:dyDescent="0.25">
      <c r="A414" s="29" t="s">
        <v>651</v>
      </c>
      <c r="B414" s="30"/>
      <c r="C414" s="31">
        <v>1600</v>
      </c>
      <c r="D414" s="32"/>
      <c r="E414" s="33"/>
      <c r="F414" s="33"/>
      <c r="G414" s="34"/>
      <c r="H414" s="34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>
        <v>100</v>
      </c>
      <c r="AB414" s="35"/>
      <c r="AC414" s="35"/>
      <c r="AD414" s="35"/>
      <c r="AE414" s="35"/>
      <c r="AF414" s="35"/>
      <c r="AG414" s="35"/>
      <c r="AH414" s="35"/>
      <c r="AI414" s="35"/>
      <c r="AJ414" s="35"/>
      <c r="AK414" s="35"/>
      <c r="AL414" s="35"/>
      <c r="AM414" s="35"/>
      <c r="AN414" s="31">
        <f t="shared" si="20"/>
        <v>100</v>
      </c>
      <c r="AO414" s="31">
        <f t="shared" si="19"/>
        <v>1500</v>
      </c>
      <c r="AP414" s="36">
        <f t="shared" si="21"/>
        <v>0</v>
      </c>
    </row>
    <row r="415" spans="1:42" ht="26.25" customHeight="1" x14ac:dyDescent="0.25">
      <c r="A415" s="29" t="s">
        <v>85</v>
      </c>
      <c r="B415" s="30"/>
      <c r="C415" s="31">
        <v>1132</v>
      </c>
      <c r="D415" s="32"/>
      <c r="E415" s="33"/>
      <c r="F415" s="33"/>
      <c r="G415" s="34"/>
      <c r="H415" s="34">
        <v>7835</v>
      </c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  <c r="AG415" s="35"/>
      <c r="AH415" s="35"/>
      <c r="AI415" s="35"/>
      <c r="AJ415" s="35"/>
      <c r="AK415" s="35"/>
      <c r="AL415" s="35"/>
      <c r="AM415" s="35"/>
      <c r="AN415" s="31">
        <f t="shared" si="20"/>
        <v>0</v>
      </c>
      <c r="AO415" s="31">
        <f t="shared" si="19"/>
        <v>1132</v>
      </c>
      <c r="AP415" s="36">
        <f t="shared" si="21"/>
        <v>0</v>
      </c>
    </row>
    <row r="416" spans="1:42" ht="24.75" customHeight="1" x14ac:dyDescent="0.25">
      <c r="A416" s="29" t="s">
        <v>237</v>
      </c>
      <c r="B416" s="30"/>
      <c r="C416" s="31">
        <v>107</v>
      </c>
      <c r="D416" s="32"/>
      <c r="E416" s="33"/>
      <c r="F416" s="33"/>
      <c r="G416" s="34"/>
      <c r="H416" s="34"/>
      <c r="I416" s="35"/>
      <c r="J416" s="35"/>
      <c r="K416" s="35"/>
      <c r="L416" s="35"/>
      <c r="M416" s="35"/>
      <c r="N416" s="35"/>
      <c r="O416" s="35"/>
      <c r="P416" s="35"/>
      <c r="Q416" s="35"/>
      <c r="R416" s="35">
        <v>12</v>
      </c>
      <c r="S416" s="35"/>
      <c r="T416" s="35"/>
      <c r="U416" s="35"/>
      <c r="V416" s="35"/>
      <c r="W416" s="35"/>
      <c r="X416" s="35"/>
      <c r="Y416" s="35"/>
      <c r="Z416" s="35"/>
      <c r="AA416" s="35"/>
      <c r="AB416" s="35">
        <v>12</v>
      </c>
      <c r="AC416" s="35"/>
      <c r="AD416" s="35"/>
      <c r="AE416" s="35"/>
      <c r="AF416" s="35"/>
      <c r="AG416" s="35"/>
      <c r="AH416" s="35"/>
      <c r="AI416" s="35"/>
      <c r="AJ416" s="35"/>
      <c r="AK416" s="35"/>
      <c r="AL416" s="35"/>
      <c r="AM416" s="35"/>
      <c r="AN416" s="31">
        <f t="shared" si="20"/>
        <v>24</v>
      </c>
      <c r="AO416" s="31">
        <f t="shared" si="19"/>
        <v>83</v>
      </c>
      <c r="AP416" s="36">
        <f t="shared" si="21"/>
        <v>0</v>
      </c>
    </row>
    <row r="417" spans="1:42" ht="26.25" customHeight="1" x14ac:dyDescent="0.25">
      <c r="A417" s="39" t="s">
        <v>236</v>
      </c>
      <c r="B417" s="30"/>
      <c r="C417" s="31">
        <v>0</v>
      </c>
      <c r="D417" s="32"/>
      <c r="E417" s="33"/>
      <c r="F417" s="33"/>
      <c r="G417" s="34"/>
      <c r="H417" s="34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  <c r="AG417" s="35"/>
      <c r="AH417" s="35"/>
      <c r="AI417" s="35"/>
      <c r="AJ417" s="35"/>
      <c r="AK417" s="35"/>
      <c r="AL417" s="35"/>
      <c r="AM417" s="35"/>
      <c r="AN417" s="31">
        <f t="shared" si="20"/>
        <v>0</v>
      </c>
      <c r="AO417" s="31">
        <f t="shared" si="19"/>
        <v>0</v>
      </c>
      <c r="AP417" s="36">
        <f t="shared" si="21"/>
        <v>0</v>
      </c>
    </row>
    <row r="418" spans="1:42" ht="19.5" customHeight="1" x14ac:dyDescent="0.25">
      <c r="A418" s="39" t="s">
        <v>235</v>
      </c>
      <c r="B418" s="30"/>
      <c r="C418" s="31">
        <v>0</v>
      </c>
      <c r="D418" s="32"/>
      <c r="E418" s="33"/>
      <c r="F418" s="33"/>
      <c r="G418" s="60"/>
      <c r="H418" s="60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F418" s="35"/>
      <c r="AG418" s="35"/>
      <c r="AH418" s="35"/>
      <c r="AI418" s="35"/>
      <c r="AJ418" s="35"/>
      <c r="AK418" s="35"/>
      <c r="AL418" s="35"/>
      <c r="AM418" s="35"/>
      <c r="AN418" s="31">
        <f t="shared" si="20"/>
        <v>0</v>
      </c>
      <c r="AO418" s="31">
        <f t="shared" si="19"/>
        <v>0</v>
      </c>
      <c r="AP418" s="36">
        <f t="shared" si="21"/>
        <v>0</v>
      </c>
    </row>
    <row r="419" spans="1:42" ht="21.75" customHeight="1" x14ac:dyDescent="0.25">
      <c r="A419" s="29" t="s">
        <v>234</v>
      </c>
      <c r="B419" s="30"/>
      <c r="C419" s="31">
        <v>768</v>
      </c>
      <c r="D419" s="32"/>
      <c r="E419" s="33"/>
      <c r="F419" s="33"/>
      <c r="G419" s="60"/>
      <c r="H419" s="60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  <c r="AG419" s="35"/>
      <c r="AH419" s="35"/>
      <c r="AI419" s="35"/>
      <c r="AJ419" s="35"/>
      <c r="AK419" s="35"/>
      <c r="AL419" s="35"/>
      <c r="AM419" s="35"/>
      <c r="AN419" s="31">
        <f t="shared" si="20"/>
        <v>0</v>
      </c>
      <c r="AO419" s="31">
        <f t="shared" si="19"/>
        <v>768</v>
      </c>
      <c r="AP419" s="36">
        <f t="shared" si="21"/>
        <v>0</v>
      </c>
    </row>
    <row r="420" spans="1:42" ht="23.25" customHeight="1" x14ac:dyDescent="0.25">
      <c r="A420" s="29" t="s">
        <v>394</v>
      </c>
      <c r="B420" s="30">
        <v>14.4</v>
      </c>
      <c r="C420" s="31">
        <v>2300</v>
      </c>
      <c r="D420" s="32" t="s">
        <v>805</v>
      </c>
      <c r="E420" s="33">
        <v>45611</v>
      </c>
      <c r="F420" s="33">
        <v>45611</v>
      </c>
      <c r="G420" s="60"/>
      <c r="H420" s="60">
        <v>10289</v>
      </c>
      <c r="I420" s="35"/>
      <c r="J420" s="35"/>
      <c r="K420" s="35"/>
      <c r="L420" s="35"/>
      <c r="M420" s="35">
        <v>100</v>
      </c>
      <c r="N420" s="35"/>
      <c r="O420" s="35"/>
      <c r="P420" s="35"/>
      <c r="Q420" s="35"/>
      <c r="R420" s="35"/>
      <c r="S420" s="35"/>
      <c r="T420" s="35">
        <v>100</v>
      </c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  <c r="AG420" s="35"/>
      <c r="AH420" s="35"/>
      <c r="AI420" s="35"/>
      <c r="AJ420" s="35"/>
      <c r="AK420" s="35"/>
      <c r="AL420" s="35"/>
      <c r="AM420" s="35"/>
      <c r="AN420" s="31">
        <f t="shared" si="20"/>
        <v>200</v>
      </c>
      <c r="AO420" s="31">
        <f t="shared" si="19"/>
        <v>2100</v>
      </c>
      <c r="AP420" s="36">
        <f t="shared" si="21"/>
        <v>30240</v>
      </c>
    </row>
    <row r="421" spans="1:42" ht="23.25" customHeight="1" x14ac:dyDescent="0.25">
      <c r="A421" s="29" t="s">
        <v>84</v>
      </c>
      <c r="B421" s="30"/>
      <c r="C421" s="31">
        <v>0</v>
      </c>
      <c r="D421" s="32"/>
      <c r="E421" s="33"/>
      <c r="F421" s="33"/>
      <c r="G421" s="60"/>
      <c r="H421" s="60">
        <v>7739</v>
      </c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  <c r="AG421" s="35"/>
      <c r="AH421" s="35"/>
      <c r="AI421" s="35"/>
      <c r="AJ421" s="35"/>
      <c r="AK421" s="35"/>
      <c r="AL421" s="35"/>
      <c r="AM421" s="35"/>
      <c r="AN421" s="31">
        <f t="shared" si="20"/>
        <v>0</v>
      </c>
      <c r="AO421" s="31">
        <f t="shared" si="19"/>
        <v>0</v>
      </c>
      <c r="AP421" s="36">
        <f t="shared" si="21"/>
        <v>0</v>
      </c>
    </row>
    <row r="422" spans="1:42" ht="26.25" customHeight="1" x14ac:dyDescent="0.25">
      <c r="A422" s="45" t="s">
        <v>744</v>
      </c>
      <c r="B422" s="30">
        <v>208</v>
      </c>
      <c r="C422" s="31">
        <v>10</v>
      </c>
      <c r="D422" s="32" t="s">
        <v>761</v>
      </c>
      <c r="E422" s="33">
        <v>45077</v>
      </c>
      <c r="F422" s="33">
        <v>45077</v>
      </c>
      <c r="G422" s="34"/>
      <c r="H422" s="34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5"/>
      <c r="AK422" s="35"/>
      <c r="AL422" s="35"/>
      <c r="AM422" s="35"/>
      <c r="AN422" s="31">
        <f t="shared" si="20"/>
        <v>0</v>
      </c>
      <c r="AO422" s="31">
        <f t="shared" si="19"/>
        <v>10</v>
      </c>
      <c r="AP422" s="36">
        <f t="shared" si="21"/>
        <v>2080</v>
      </c>
    </row>
    <row r="423" spans="1:42" ht="23.25" customHeight="1" x14ac:dyDescent="0.25">
      <c r="A423" s="29" t="s">
        <v>743</v>
      </c>
      <c r="B423" s="30">
        <v>208</v>
      </c>
      <c r="C423" s="31">
        <v>10</v>
      </c>
      <c r="D423" s="32" t="s">
        <v>761</v>
      </c>
      <c r="E423" s="33">
        <v>45077</v>
      </c>
      <c r="F423" s="33">
        <v>45077</v>
      </c>
      <c r="G423" s="34"/>
      <c r="H423" s="34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  <c r="AG423" s="35"/>
      <c r="AH423" s="35"/>
      <c r="AI423" s="35"/>
      <c r="AJ423" s="35"/>
      <c r="AK423" s="35"/>
      <c r="AL423" s="35"/>
      <c r="AM423" s="35"/>
      <c r="AN423" s="31">
        <f t="shared" si="20"/>
        <v>0</v>
      </c>
      <c r="AO423" s="31">
        <f t="shared" si="19"/>
        <v>10</v>
      </c>
      <c r="AP423" s="36">
        <f t="shared" si="21"/>
        <v>2080</v>
      </c>
    </row>
    <row r="424" spans="1:42" ht="23.25" customHeight="1" x14ac:dyDescent="0.25">
      <c r="A424" s="29" t="s">
        <v>741</v>
      </c>
      <c r="B424" s="30">
        <v>208</v>
      </c>
      <c r="C424" s="31">
        <v>10</v>
      </c>
      <c r="D424" s="32" t="s">
        <v>761</v>
      </c>
      <c r="E424" s="33">
        <v>45077</v>
      </c>
      <c r="F424" s="33">
        <v>45077</v>
      </c>
      <c r="G424" s="34"/>
      <c r="H424" s="34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  <c r="AG424" s="35"/>
      <c r="AH424" s="35"/>
      <c r="AI424" s="35"/>
      <c r="AJ424" s="35"/>
      <c r="AK424" s="35"/>
      <c r="AL424" s="35"/>
      <c r="AM424" s="35"/>
      <c r="AN424" s="31">
        <f t="shared" si="20"/>
        <v>0</v>
      </c>
      <c r="AO424" s="31">
        <f t="shared" si="19"/>
        <v>10</v>
      </c>
      <c r="AP424" s="36">
        <f t="shared" si="21"/>
        <v>2080</v>
      </c>
    </row>
    <row r="425" spans="1:42" ht="24" customHeight="1" x14ac:dyDescent="0.25">
      <c r="A425" s="29" t="s">
        <v>723</v>
      </c>
      <c r="B425" s="30">
        <v>170</v>
      </c>
      <c r="C425" s="31">
        <v>17</v>
      </c>
      <c r="D425" s="32" t="s">
        <v>761</v>
      </c>
      <c r="E425" s="33">
        <v>45077</v>
      </c>
      <c r="F425" s="33">
        <v>45077</v>
      </c>
      <c r="G425" s="34"/>
      <c r="H425" s="34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/>
      <c r="AJ425" s="35"/>
      <c r="AK425" s="35"/>
      <c r="AL425" s="35"/>
      <c r="AM425" s="35"/>
      <c r="AN425" s="31">
        <f t="shared" si="20"/>
        <v>0</v>
      </c>
      <c r="AO425" s="31">
        <f t="shared" si="19"/>
        <v>17</v>
      </c>
      <c r="AP425" s="36">
        <f t="shared" si="21"/>
        <v>2890</v>
      </c>
    </row>
    <row r="426" spans="1:42" ht="20.25" customHeight="1" x14ac:dyDescent="0.25">
      <c r="A426" s="29" t="s">
        <v>742</v>
      </c>
      <c r="B426" s="30">
        <v>208</v>
      </c>
      <c r="C426" s="31">
        <v>10</v>
      </c>
      <c r="D426" s="32" t="s">
        <v>761</v>
      </c>
      <c r="E426" s="33">
        <v>45077</v>
      </c>
      <c r="F426" s="33">
        <v>45077</v>
      </c>
      <c r="G426" s="34"/>
      <c r="H426" s="34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  <c r="AG426" s="35"/>
      <c r="AH426" s="35"/>
      <c r="AI426" s="35"/>
      <c r="AJ426" s="35"/>
      <c r="AK426" s="35"/>
      <c r="AL426" s="35"/>
      <c r="AM426" s="35"/>
      <c r="AN426" s="31">
        <f t="shared" si="20"/>
        <v>0</v>
      </c>
      <c r="AO426" s="31">
        <f t="shared" si="19"/>
        <v>10</v>
      </c>
      <c r="AP426" s="36">
        <f t="shared" si="21"/>
        <v>2080</v>
      </c>
    </row>
    <row r="427" spans="1:42" ht="24.75" customHeight="1" x14ac:dyDescent="0.25">
      <c r="A427" s="29" t="s">
        <v>721</v>
      </c>
      <c r="B427" s="30">
        <v>467</v>
      </c>
      <c r="C427" s="31">
        <v>20</v>
      </c>
      <c r="D427" s="32" t="s">
        <v>761</v>
      </c>
      <c r="E427" s="33">
        <v>45077</v>
      </c>
      <c r="F427" s="33">
        <v>45077</v>
      </c>
      <c r="G427" s="34"/>
      <c r="H427" s="34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  <c r="AG427" s="35"/>
      <c r="AH427" s="35"/>
      <c r="AI427" s="35"/>
      <c r="AJ427" s="35"/>
      <c r="AK427" s="35"/>
      <c r="AL427" s="35"/>
      <c r="AM427" s="35"/>
      <c r="AN427" s="31">
        <f t="shared" si="20"/>
        <v>0</v>
      </c>
      <c r="AO427" s="31">
        <f t="shared" si="19"/>
        <v>20</v>
      </c>
      <c r="AP427" s="36">
        <f t="shared" si="21"/>
        <v>9340</v>
      </c>
    </row>
    <row r="428" spans="1:42" ht="21.75" customHeight="1" x14ac:dyDescent="0.25">
      <c r="A428" s="29" t="s">
        <v>233</v>
      </c>
      <c r="B428" s="30"/>
      <c r="C428" s="31">
        <v>77</v>
      </c>
      <c r="D428" s="32"/>
      <c r="E428" s="33"/>
      <c r="F428" s="33"/>
      <c r="G428" s="34"/>
      <c r="H428" s="34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  <c r="AG428" s="35"/>
      <c r="AH428" s="35"/>
      <c r="AI428" s="35"/>
      <c r="AJ428" s="35"/>
      <c r="AK428" s="35"/>
      <c r="AL428" s="35"/>
      <c r="AM428" s="35"/>
      <c r="AN428" s="31">
        <f t="shared" si="20"/>
        <v>0</v>
      </c>
      <c r="AO428" s="31">
        <f t="shared" si="19"/>
        <v>77</v>
      </c>
      <c r="AP428" s="36">
        <f t="shared" si="21"/>
        <v>0</v>
      </c>
    </row>
    <row r="429" spans="1:42" ht="22.5" customHeight="1" x14ac:dyDescent="0.25">
      <c r="A429" s="29" t="s">
        <v>232</v>
      </c>
      <c r="B429" s="30">
        <v>3.024</v>
      </c>
      <c r="C429" s="31">
        <v>11300</v>
      </c>
      <c r="D429" s="32" t="s">
        <v>388</v>
      </c>
      <c r="E429" s="33">
        <v>45335</v>
      </c>
      <c r="F429" s="33">
        <v>45335</v>
      </c>
      <c r="G429" s="60"/>
      <c r="H429" s="60">
        <v>2166</v>
      </c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  <c r="AG429" s="35"/>
      <c r="AH429" s="35"/>
      <c r="AI429" s="35"/>
      <c r="AJ429" s="35"/>
      <c r="AK429" s="35"/>
      <c r="AL429" s="35"/>
      <c r="AM429" s="35"/>
      <c r="AN429" s="31">
        <f t="shared" si="20"/>
        <v>0</v>
      </c>
      <c r="AO429" s="31">
        <f t="shared" si="19"/>
        <v>11300</v>
      </c>
      <c r="AP429" s="36">
        <f t="shared" si="21"/>
        <v>34171.199999999997</v>
      </c>
    </row>
    <row r="430" spans="1:42" s="4" customFormat="1" ht="21" customHeight="1" x14ac:dyDescent="0.3">
      <c r="A430" s="29" t="s">
        <v>231</v>
      </c>
      <c r="B430" s="30">
        <v>12.72</v>
      </c>
      <c r="C430" s="31">
        <v>1250</v>
      </c>
      <c r="D430" s="32" t="s">
        <v>388</v>
      </c>
      <c r="E430" s="33">
        <v>45364</v>
      </c>
      <c r="F430" s="33">
        <v>45364</v>
      </c>
      <c r="G430" s="34"/>
      <c r="H430" s="34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  <c r="AG430" s="35"/>
      <c r="AH430" s="35"/>
      <c r="AI430" s="35"/>
      <c r="AJ430" s="35"/>
      <c r="AK430" s="35"/>
      <c r="AL430" s="35"/>
      <c r="AM430" s="35"/>
      <c r="AN430" s="31">
        <f t="shared" si="20"/>
        <v>0</v>
      </c>
      <c r="AO430" s="31">
        <f t="shared" si="19"/>
        <v>1250</v>
      </c>
      <c r="AP430" s="36">
        <f t="shared" si="21"/>
        <v>15900</v>
      </c>
    </row>
    <row r="431" spans="1:42" s="4" customFormat="1" ht="19.5" customHeight="1" x14ac:dyDescent="0.3">
      <c r="A431" s="29" t="s">
        <v>766</v>
      </c>
      <c r="B431" s="30">
        <v>9.5299999999999994</v>
      </c>
      <c r="C431" s="31">
        <v>24625</v>
      </c>
      <c r="D431" s="32" t="s">
        <v>388</v>
      </c>
      <c r="E431" s="33">
        <v>45611</v>
      </c>
      <c r="F431" s="33">
        <v>45611</v>
      </c>
      <c r="G431" s="34"/>
      <c r="H431" s="34">
        <v>2174</v>
      </c>
      <c r="I431" s="35"/>
      <c r="J431" s="35">
        <v>100</v>
      </c>
      <c r="K431" s="35">
        <v>50</v>
      </c>
      <c r="L431" s="35"/>
      <c r="M431" s="35">
        <v>50</v>
      </c>
      <c r="N431" s="35">
        <v>150</v>
      </c>
      <c r="O431" s="35"/>
      <c r="P431" s="35"/>
      <c r="Q431" s="35">
        <v>50</v>
      </c>
      <c r="R431" s="35">
        <v>50</v>
      </c>
      <c r="S431" s="35"/>
      <c r="T431" s="35"/>
      <c r="U431" s="35">
        <v>150</v>
      </c>
      <c r="V431" s="35"/>
      <c r="W431" s="35"/>
      <c r="X431" s="35">
        <v>100</v>
      </c>
      <c r="Y431" s="35">
        <v>50</v>
      </c>
      <c r="Z431" s="35"/>
      <c r="AA431" s="35">
        <v>100</v>
      </c>
      <c r="AB431" s="35">
        <v>100</v>
      </c>
      <c r="AC431" s="35"/>
      <c r="AD431" s="35"/>
      <c r="AE431" s="35">
        <v>150</v>
      </c>
      <c r="AF431" s="35">
        <v>100</v>
      </c>
      <c r="AG431" s="35"/>
      <c r="AH431" s="35">
        <v>150</v>
      </c>
      <c r="AI431" s="35">
        <v>100</v>
      </c>
      <c r="AJ431" s="35"/>
      <c r="AK431" s="35"/>
      <c r="AL431" s="35">
        <v>150</v>
      </c>
      <c r="AM431" s="35"/>
      <c r="AN431" s="31">
        <f t="shared" si="20"/>
        <v>1600</v>
      </c>
      <c r="AO431" s="31">
        <f t="shared" si="19"/>
        <v>23025</v>
      </c>
      <c r="AP431" s="36">
        <f t="shared" si="21"/>
        <v>219428.24999999997</v>
      </c>
    </row>
    <row r="432" spans="1:42" s="4" customFormat="1" ht="21.75" customHeight="1" x14ac:dyDescent="0.3">
      <c r="A432" s="29" t="s">
        <v>767</v>
      </c>
      <c r="B432" s="30">
        <v>9.5299999999999994</v>
      </c>
      <c r="C432" s="31">
        <v>16625</v>
      </c>
      <c r="D432" s="32" t="s">
        <v>388</v>
      </c>
      <c r="E432" s="33">
        <v>45611</v>
      </c>
      <c r="F432" s="33">
        <v>45611</v>
      </c>
      <c r="G432" s="34"/>
      <c r="H432" s="34">
        <v>2173</v>
      </c>
      <c r="I432" s="35"/>
      <c r="J432" s="35">
        <v>100</v>
      </c>
      <c r="K432" s="35">
        <v>100</v>
      </c>
      <c r="L432" s="35"/>
      <c r="M432" s="35">
        <v>100</v>
      </c>
      <c r="N432" s="35">
        <v>100</v>
      </c>
      <c r="O432" s="35"/>
      <c r="P432" s="35"/>
      <c r="Q432" s="35">
        <v>100</v>
      </c>
      <c r="R432" s="35">
        <v>200</v>
      </c>
      <c r="S432" s="35"/>
      <c r="T432" s="35">
        <v>100</v>
      </c>
      <c r="U432" s="35">
        <v>100</v>
      </c>
      <c r="V432" s="35"/>
      <c r="W432" s="35"/>
      <c r="X432" s="35">
        <v>50</v>
      </c>
      <c r="Y432" s="35">
        <v>100</v>
      </c>
      <c r="Z432" s="35"/>
      <c r="AA432" s="35"/>
      <c r="AB432" s="35">
        <v>50</v>
      </c>
      <c r="AC432" s="35"/>
      <c r="AD432" s="35"/>
      <c r="AE432" s="35">
        <v>100</v>
      </c>
      <c r="AF432" s="35">
        <v>50</v>
      </c>
      <c r="AG432" s="35"/>
      <c r="AH432" s="35">
        <v>50</v>
      </c>
      <c r="AI432" s="35">
        <v>100</v>
      </c>
      <c r="AJ432" s="35"/>
      <c r="AK432" s="35"/>
      <c r="AL432" s="35">
        <v>50</v>
      </c>
      <c r="AM432" s="35">
        <v>50</v>
      </c>
      <c r="AN432" s="31">
        <f t="shared" si="20"/>
        <v>1500</v>
      </c>
      <c r="AO432" s="31">
        <f t="shared" si="19"/>
        <v>15125</v>
      </c>
      <c r="AP432" s="36">
        <f t="shared" si="21"/>
        <v>144141.25</v>
      </c>
    </row>
    <row r="433" spans="1:42" ht="24" customHeight="1" x14ac:dyDescent="0.25">
      <c r="A433" s="54" t="s">
        <v>765</v>
      </c>
      <c r="B433" s="30">
        <v>9.5299999999999994</v>
      </c>
      <c r="C433" s="31">
        <v>8000</v>
      </c>
      <c r="D433" s="32" t="s">
        <v>466</v>
      </c>
      <c r="E433" s="33">
        <v>45551</v>
      </c>
      <c r="F433" s="33">
        <v>45551</v>
      </c>
      <c r="G433" s="34"/>
      <c r="H433" s="34">
        <v>9875</v>
      </c>
      <c r="I433" s="35"/>
      <c r="J433" s="35"/>
      <c r="K433" s="35">
        <v>100</v>
      </c>
      <c r="L433" s="35"/>
      <c r="M433" s="35"/>
      <c r="N433" s="35">
        <v>100</v>
      </c>
      <c r="O433" s="35"/>
      <c r="P433" s="35"/>
      <c r="Q433" s="35"/>
      <c r="R433" s="35">
        <v>150</v>
      </c>
      <c r="S433" s="35"/>
      <c r="T433" s="35"/>
      <c r="U433" s="35">
        <v>150</v>
      </c>
      <c r="V433" s="35"/>
      <c r="W433" s="35"/>
      <c r="X433" s="35"/>
      <c r="Y433" s="35">
        <v>150</v>
      </c>
      <c r="Z433" s="35"/>
      <c r="AA433" s="35"/>
      <c r="AB433" s="35">
        <v>50</v>
      </c>
      <c r="AC433" s="35"/>
      <c r="AD433" s="35"/>
      <c r="AE433" s="35">
        <v>50</v>
      </c>
      <c r="AF433" s="35">
        <v>50</v>
      </c>
      <c r="AG433" s="35"/>
      <c r="AH433" s="35">
        <v>50</v>
      </c>
      <c r="AI433" s="35">
        <v>50</v>
      </c>
      <c r="AJ433" s="35"/>
      <c r="AK433" s="35"/>
      <c r="AL433" s="35">
        <v>50</v>
      </c>
      <c r="AM433" s="35"/>
      <c r="AN433" s="31">
        <f t="shared" si="20"/>
        <v>950</v>
      </c>
      <c r="AO433" s="31">
        <f t="shared" si="19"/>
        <v>7050</v>
      </c>
      <c r="AP433" s="36">
        <f t="shared" si="21"/>
        <v>67186.5</v>
      </c>
    </row>
    <row r="434" spans="1:42" ht="19.5" customHeight="1" x14ac:dyDescent="0.25">
      <c r="A434" s="46" t="s">
        <v>626</v>
      </c>
      <c r="B434" s="30"/>
      <c r="C434" s="31">
        <v>0</v>
      </c>
      <c r="D434" s="32"/>
      <c r="E434" s="33"/>
      <c r="F434" s="33"/>
      <c r="G434" s="34"/>
      <c r="H434" s="34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  <c r="AJ434" s="35"/>
      <c r="AK434" s="35"/>
      <c r="AL434" s="35"/>
      <c r="AM434" s="35"/>
      <c r="AN434" s="31">
        <f t="shared" si="20"/>
        <v>0</v>
      </c>
      <c r="AO434" s="31">
        <f t="shared" si="19"/>
        <v>0</v>
      </c>
      <c r="AP434" s="36">
        <f t="shared" si="21"/>
        <v>0</v>
      </c>
    </row>
    <row r="435" spans="1:42" ht="22.5" customHeight="1" x14ac:dyDescent="0.25">
      <c r="A435" s="45" t="s">
        <v>645</v>
      </c>
      <c r="B435" s="30">
        <v>4.8</v>
      </c>
      <c r="C435" s="31">
        <v>6250</v>
      </c>
      <c r="D435" s="32" t="s">
        <v>387</v>
      </c>
      <c r="E435" s="33">
        <v>45093</v>
      </c>
      <c r="F435" s="33">
        <v>45093</v>
      </c>
      <c r="G435" s="34"/>
      <c r="H435" s="34">
        <v>10072</v>
      </c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  <c r="AG435" s="35"/>
      <c r="AH435" s="35"/>
      <c r="AI435" s="35"/>
      <c r="AJ435" s="35"/>
      <c r="AK435" s="35"/>
      <c r="AL435" s="35"/>
      <c r="AM435" s="35"/>
      <c r="AN435" s="31">
        <f t="shared" si="20"/>
        <v>0</v>
      </c>
      <c r="AO435" s="31">
        <f t="shared" si="19"/>
        <v>6250</v>
      </c>
      <c r="AP435" s="36">
        <f t="shared" si="21"/>
        <v>30000</v>
      </c>
    </row>
    <row r="436" spans="1:42" ht="22.5" customHeight="1" x14ac:dyDescent="0.25">
      <c r="A436" s="45" t="s">
        <v>843</v>
      </c>
      <c r="B436" s="30">
        <v>6.87</v>
      </c>
      <c r="C436" s="31">
        <v>164180</v>
      </c>
      <c r="D436" s="32" t="s">
        <v>592</v>
      </c>
      <c r="E436" s="33" t="s">
        <v>1051</v>
      </c>
      <c r="F436" s="33" t="s">
        <v>1051</v>
      </c>
      <c r="G436" s="34"/>
      <c r="H436" s="34">
        <v>2167</v>
      </c>
      <c r="I436" s="35"/>
      <c r="J436" s="35">
        <v>2300</v>
      </c>
      <c r="K436" s="35">
        <v>1800</v>
      </c>
      <c r="L436" s="35"/>
      <c r="M436" s="35">
        <v>1000</v>
      </c>
      <c r="N436" s="35">
        <v>1800</v>
      </c>
      <c r="O436" s="35"/>
      <c r="P436" s="35"/>
      <c r="Q436" s="35">
        <v>3450</v>
      </c>
      <c r="R436" s="35"/>
      <c r="S436" s="35"/>
      <c r="T436" s="35">
        <v>1000</v>
      </c>
      <c r="U436" s="35">
        <v>1500</v>
      </c>
      <c r="V436" s="35"/>
      <c r="W436" s="35"/>
      <c r="X436" s="35">
        <v>2250</v>
      </c>
      <c r="Y436" s="35">
        <v>200</v>
      </c>
      <c r="Z436" s="35"/>
      <c r="AA436" s="35">
        <v>1000</v>
      </c>
      <c r="AB436" s="35">
        <v>1000</v>
      </c>
      <c r="AC436" s="35"/>
      <c r="AD436" s="35"/>
      <c r="AE436" s="35">
        <v>2050</v>
      </c>
      <c r="AF436" s="35">
        <v>1600</v>
      </c>
      <c r="AG436" s="35"/>
      <c r="AH436" s="35">
        <v>1600</v>
      </c>
      <c r="AI436" s="35">
        <v>1000</v>
      </c>
      <c r="AJ436" s="35"/>
      <c r="AK436" s="35"/>
      <c r="AL436" s="35">
        <v>2000</v>
      </c>
      <c r="AM436" s="35">
        <v>1500</v>
      </c>
      <c r="AN436" s="31">
        <f t="shared" si="20"/>
        <v>27050</v>
      </c>
      <c r="AO436" s="31">
        <f>C436+G436-AN436</f>
        <v>137130</v>
      </c>
      <c r="AP436" s="36">
        <f>B436*AO436</f>
        <v>942083.1</v>
      </c>
    </row>
    <row r="437" spans="1:42" ht="24.75" customHeight="1" x14ac:dyDescent="0.25">
      <c r="A437" s="29" t="s">
        <v>844</v>
      </c>
      <c r="B437" s="30">
        <v>7.55</v>
      </c>
      <c r="C437" s="31">
        <v>115465</v>
      </c>
      <c r="D437" s="32" t="s">
        <v>592</v>
      </c>
      <c r="E437" s="33">
        <v>45625</v>
      </c>
      <c r="F437" s="33">
        <v>45625</v>
      </c>
      <c r="G437" s="34"/>
      <c r="H437" s="34">
        <v>2168</v>
      </c>
      <c r="I437" s="35"/>
      <c r="J437" s="35">
        <v>3000</v>
      </c>
      <c r="K437" s="35"/>
      <c r="L437" s="35"/>
      <c r="M437" s="35">
        <v>2000</v>
      </c>
      <c r="N437" s="35">
        <v>2000</v>
      </c>
      <c r="O437" s="35"/>
      <c r="P437" s="35"/>
      <c r="Q437" s="35">
        <v>4000</v>
      </c>
      <c r="R437" s="35">
        <v>300</v>
      </c>
      <c r="S437" s="35"/>
      <c r="T437" s="35">
        <v>2000</v>
      </c>
      <c r="U437" s="35">
        <v>3300</v>
      </c>
      <c r="V437" s="35"/>
      <c r="W437" s="35"/>
      <c r="X437" s="35">
        <v>4000</v>
      </c>
      <c r="Y437" s="35">
        <v>700</v>
      </c>
      <c r="Z437" s="35"/>
      <c r="AA437" s="35">
        <v>2700</v>
      </c>
      <c r="AB437" s="35">
        <v>1800</v>
      </c>
      <c r="AC437" s="35"/>
      <c r="AD437" s="35"/>
      <c r="AE437" s="35">
        <v>2000</v>
      </c>
      <c r="AF437" s="35">
        <v>1500</v>
      </c>
      <c r="AG437" s="35"/>
      <c r="AH437" s="35">
        <v>2000</v>
      </c>
      <c r="AI437" s="35">
        <v>1500</v>
      </c>
      <c r="AJ437" s="35"/>
      <c r="AK437" s="35"/>
      <c r="AL437" s="35">
        <v>2300</v>
      </c>
      <c r="AM437" s="35">
        <v>1500</v>
      </c>
      <c r="AN437" s="31">
        <f t="shared" si="20"/>
        <v>36600</v>
      </c>
      <c r="AO437" s="31">
        <f>C437+G437-AN437</f>
        <v>78865</v>
      </c>
      <c r="AP437" s="36">
        <f>B437*AO437</f>
        <v>595430.75</v>
      </c>
    </row>
    <row r="438" spans="1:42" ht="24.75" customHeight="1" x14ac:dyDescent="0.25">
      <c r="A438" s="29" t="s">
        <v>865</v>
      </c>
      <c r="B438" s="30"/>
      <c r="C438" s="31"/>
      <c r="D438" s="32"/>
      <c r="E438" s="33"/>
      <c r="F438" s="33"/>
      <c r="G438" s="34"/>
      <c r="H438" s="34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F438" s="35"/>
      <c r="AG438" s="35"/>
      <c r="AH438" s="35"/>
      <c r="AI438" s="35"/>
      <c r="AJ438" s="35"/>
      <c r="AK438" s="35"/>
      <c r="AL438" s="35"/>
      <c r="AM438" s="35"/>
      <c r="AN438" s="31">
        <f t="shared" si="20"/>
        <v>0</v>
      </c>
      <c r="AO438" s="31">
        <f>C438+G438-AN438</f>
        <v>0</v>
      </c>
      <c r="AP438" s="36">
        <f>B438*AO438</f>
        <v>0</v>
      </c>
    </row>
    <row r="439" spans="1:42" ht="21.75" customHeight="1" x14ac:dyDescent="0.25">
      <c r="A439" s="29" t="s">
        <v>230</v>
      </c>
      <c r="B439" s="30">
        <v>237.6</v>
      </c>
      <c r="C439" s="31">
        <v>129</v>
      </c>
      <c r="D439" s="32" t="s">
        <v>388</v>
      </c>
      <c r="E439" s="33">
        <v>45611</v>
      </c>
      <c r="F439" s="33">
        <v>45611</v>
      </c>
      <c r="G439" s="34"/>
      <c r="H439" s="34">
        <v>9901</v>
      </c>
      <c r="I439" s="35"/>
      <c r="J439" s="35"/>
      <c r="K439" s="35">
        <v>7</v>
      </c>
      <c r="L439" s="35"/>
      <c r="M439" s="35"/>
      <c r="N439" s="35"/>
      <c r="O439" s="35"/>
      <c r="P439" s="35"/>
      <c r="Q439" s="35"/>
      <c r="R439" s="35">
        <v>10</v>
      </c>
      <c r="S439" s="35"/>
      <c r="T439" s="35"/>
      <c r="U439" s="35"/>
      <c r="V439" s="35"/>
      <c r="W439" s="35"/>
      <c r="X439" s="35"/>
      <c r="Y439" s="35">
        <v>5</v>
      </c>
      <c r="Z439" s="35"/>
      <c r="AA439" s="35"/>
      <c r="AB439" s="35"/>
      <c r="AC439" s="35"/>
      <c r="AD439" s="35"/>
      <c r="AE439" s="35"/>
      <c r="AF439" s="35">
        <v>9</v>
      </c>
      <c r="AG439" s="35"/>
      <c r="AH439" s="35"/>
      <c r="AI439" s="35">
        <v>10</v>
      </c>
      <c r="AJ439" s="35"/>
      <c r="AK439" s="35"/>
      <c r="AL439" s="35"/>
      <c r="AM439" s="35"/>
      <c r="AN439" s="31">
        <f t="shared" si="20"/>
        <v>41</v>
      </c>
      <c r="AO439" s="31">
        <f t="shared" si="19"/>
        <v>88</v>
      </c>
      <c r="AP439" s="36">
        <f t="shared" si="21"/>
        <v>20908.8</v>
      </c>
    </row>
    <row r="440" spans="1:42" ht="26.25" customHeight="1" x14ac:dyDescent="0.25">
      <c r="A440" s="29" t="s">
        <v>705</v>
      </c>
      <c r="B440" s="30">
        <v>143</v>
      </c>
      <c r="C440" s="31">
        <v>5</v>
      </c>
      <c r="D440" s="32" t="s">
        <v>761</v>
      </c>
      <c r="E440" s="33">
        <v>45077</v>
      </c>
      <c r="F440" s="33">
        <v>45077</v>
      </c>
      <c r="G440" s="34"/>
      <c r="H440" s="34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F440" s="35"/>
      <c r="AG440" s="35"/>
      <c r="AH440" s="35"/>
      <c r="AI440" s="35"/>
      <c r="AJ440" s="35"/>
      <c r="AK440" s="35"/>
      <c r="AL440" s="35"/>
      <c r="AM440" s="35"/>
      <c r="AN440" s="31">
        <f t="shared" si="20"/>
        <v>0</v>
      </c>
      <c r="AO440" s="31">
        <f t="shared" si="19"/>
        <v>5</v>
      </c>
      <c r="AP440" s="36">
        <f t="shared" si="21"/>
        <v>715</v>
      </c>
    </row>
    <row r="441" spans="1:42" ht="26.25" customHeight="1" x14ac:dyDescent="0.25">
      <c r="A441" s="29" t="s">
        <v>704</v>
      </c>
      <c r="B441" s="30">
        <v>143</v>
      </c>
      <c r="C441" s="31">
        <v>5</v>
      </c>
      <c r="D441" s="32" t="s">
        <v>761</v>
      </c>
      <c r="E441" s="33">
        <v>45077</v>
      </c>
      <c r="F441" s="33">
        <v>45077</v>
      </c>
      <c r="G441" s="37"/>
      <c r="H441" s="34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  <c r="AG441" s="35"/>
      <c r="AH441" s="35"/>
      <c r="AI441" s="35"/>
      <c r="AJ441" s="35"/>
      <c r="AK441" s="35"/>
      <c r="AL441" s="35"/>
      <c r="AM441" s="35"/>
      <c r="AN441" s="31">
        <f t="shared" si="20"/>
        <v>0</v>
      </c>
      <c r="AO441" s="31">
        <f t="shared" si="19"/>
        <v>5</v>
      </c>
      <c r="AP441" s="36">
        <f t="shared" si="21"/>
        <v>715</v>
      </c>
    </row>
    <row r="442" spans="1:42" ht="26.25" customHeight="1" x14ac:dyDescent="0.25">
      <c r="A442" s="29" t="s">
        <v>229</v>
      </c>
      <c r="B442" s="30">
        <v>0.78</v>
      </c>
      <c r="C442" s="31">
        <v>29795</v>
      </c>
      <c r="D442" s="32" t="s">
        <v>781</v>
      </c>
      <c r="E442" s="33">
        <v>45611</v>
      </c>
      <c r="F442" s="33">
        <v>45611</v>
      </c>
      <c r="G442" s="34"/>
      <c r="H442" s="34">
        <v>2178</v>
      </c>
      <c r="I442" s="35"/>
      <c r="J442" s="35">
        <v>100</v>
      </c>
      <c r="K442" s="35">
        <v>100</v>
      </c>
      <c r="L442" s="35"/>
      <c r="M442" s="35">
        <v>200</v>
      </c>
      <c r="N442" s="35">
        <v>200</v>
      </c>
      <c r="O442" s="35"/>
      <c r="P442" s="35"/>
      <c r="Q442" s="35">
        <v>100</v>
      </c>
      <c r="R442" s="35">
        <v>100</v>
      </c>
      <c r="S442" s="35"/>
      <c r="T442" s="35">
        <v>100</v>
      </c>
      <c r="U442" s="35"/>
      <c r="V442" s="35"/>
      <c r="W442" s="35"/>
      <c r="X442" s="35">
        <v>100</v>
      </c>
      <c r="Y442" s="35">
        <v>200</v>
      </c>
      <c r="Z442" s="35"/>
      <c r="AA442" s="35">
        <v>200</v>
      </c>
      <c r="AB442" s="35">
        <v>200</v>
      </c>
      <c r="AC442" s="35"/>
      <c r="AD442" s="35"/>
      <c r="AE442" s="35">
        <v>100</v>
      </c>
      <c r="AF442" s="35">
        <v>300</v>
      </c>
      <c r="AG442" s="35"/>
      <c r="AH442" s="35">
        <v>200</v>
      </c>
      <c r="AI442" s="35">
        <v>100</v>
      </c>
      <c r="AJ442" s="35"/>
      <c r="AK442" s="35"/>
      <c r="AL442" s="35">
        <v>100</v>
      </c>
      <c r="AM442" s="35">
        <v>200</v>
      </c>
      <c r="AN442" s="31">
        <f t="shared" si="20"/>
        <v>2600</v>
      </c>
      <c r="AO442" s="31">
        <f t="shared" si="19"/>
        <v>27195</v>
      </c>
      <c r="AP442" s="36">
        <f t="shared" si="21"/>
        <v>21212.100000000002</v>
      </c>
    </row>
    <row r="443" spans="1:42" ht="26.25" customHeight="1" x14ac:dyDescent="0.25">
      <c r="A443" s="29" t="s">
        <v>374</v>
      </c>
      <c r="B443" s="30">
        <v>2</v>
      </c>
      <c r="C443" s="31">
        <v>4500</v>
      </c>
      <c r="D443" s="32" t="s">
        <v>388</v>
      </c>
      <c r="E443" s="33">
        <v>45611</v>
      </c>
      <c r="F443" s="33">
        <v>45611</v>
      </c>
      <c r="G443" s="37"/>
      <c r="H443" s="44">
        <v>2177</v>
      </c>
      <c r="I443" s="35"/>
      <c r="J443" s="35"/>
      <c r="K443" s="35">
        <v>100</v>
      </c>
      <c r="L443" s="35"/>
      <c r="M443" s="35"/>
      <c r="N443" s="35">
        <v>100</v>
      </c>
      <c r="O443" s="35"/>
      <c r="P443" s="35"/>
      <c r="Q443" s="35">
        <v>100</v>
      </c>
      <c r="R443" s="35"/>
      <c r="S443" s="35"/>
      <c r="T443" s="35">
        <v>100</v>
      </c>
      <c r="U443" s="35">
        <v>200</v>
      </c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>
        <v>100</v>
      </c>
      <c r="AG443" s="35"/>
      <c r="AH443" s="35">
        <v>100</v>
      </c>
      <c r="AI443" s="35"/>
      <c r="AJ443" s="35"/>
      <c r="AK443" s="35"/>
      <c r="AL443" s="35"/>
      <c r="AM443" s="35"/>
      <c r="AN443" s="31">
        <f t="shared" si="20"/>
        <v>800</v>
      </c>
      <c r="AO443" s="31">
        <f t="shared" si="19"/>
        <v>3700</v>
      </c>
      <c r="AP443" s="36">
        <f t="shared" si="21"/>
        <v>7400</v>
      </c>
    </row>
    <row r="444" spans="1:42" ht="26.25" customHeight="1" x14ac:dyDescent="0.25">
      <c r="A444" s="45" t="s">
        <v>427</v>
      </c>
      <c r="B444" s="30">
        <v>866.4</v>
      </c>
      <c r="C444" s="31">
        <v>72</v>
      </c>
      <c r="D444" s="32" t="s">
        <v>526</v>
      </c>
      <c r="E444" s="33">
        <v>45551</v>
      </c>
      <c r="F444" s="33">
        <v>45551</v>
      </c>
      <c r="G444" s="34"/>
      <c r="H444" s="34">
        <v>2395</v>
      </c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>
        <v>1</v>
      </c>
      <c r="Z444" s="35"/>
      <c r="AA444" s="35"/>
      <c r="AB444" s="35"/>
      <c r="AC444" s="35"/>
      <c r="AD444" s="35"/>
      <c r="AE444" s="35"/>
      <c r="AF444" s="35"/>
      <c r="AG444" s="35"/>
      <c r="AH444" s="35"/>
      <c r="AI444" s="35"/>
      <c r="AJ444" s="35"/>
      <c r="AK444" s="35"/>
      <c r="AL444" s="35"/>
      <c r="AM444" s="35"/>
      <c r="AN444" s="31">
        <f t="shared" si="20"/>
        <v>1</v>
      </c>
      <c r="AO444" s="31">
        <f t="shared" si="19"/>
        <v>71</v>
      </c>
      <c r="AP444" s="36">
        <f t="shared" si="21"/>
        <v>61514.400000000001</v>
      </c>
    </row>
    <row r="445" spans="1:42" ht="26.25" customHeight="1" x14ac:dyDescent="0.25">
      <c r="A445" s="29" t="s">
        <v>228</v>
      </c>
      <c r="B445" s="30">
        <v>870</v>
      </c>
      <c r="C445" s="31">
        <v>142</v>
      </c>
      <c r="D445" s="32" t="s">
        <v>656</v>
      </c>
      <c r="E445" s="33">
        <v>45611</v>
      </c>
      <c r="F445" s="33">
        <v>45611</v>
      </c>
      <c r="G445" s="37"/>
      <c r="H445" s="34">
        <v>10450</v>
      </c>
      <c r="I445" s="35"/>
      <c r="J445" s="35">
        <v>2</v>
      </c>
      <c r="K445" s="35">
        <v>2</v>
      </c>
      <c r="L445" s="35"/>
      <c r="M445" s="35">
        <v>2</v>
      </c>
      <c r="N445" s="35">
        <v>2</v>
      </c>
      <c r="O445" s="35"/>
      <c r="P445" s="35"/>
      <c r="Q445" s="35">
        <v>3</v>
      </c>
      <c r="R445" s="35">
        <v>1</v>
      </c>
      <c r="S445" s="35"/>
      <c r="T445" s="35">
        <v>1</v>
      </c>
      <c r="U445" s="35">
        <v>2</v>
      </c>
      <c r="V445" s="35"/>
      <c r="W445" s="35"/>
      <c r="X445" s="35">
        <v>2</v>
      </c>
      <c r="Y445" s="35">
        <v>2</v>
      </c>
      <c r="Z445" s="35"/>
      <c r="AA445" s="35"/>
      <c r="AB445" s="35"/>
      <c r="AC445" s="35"/>
      <c r="AD445" s="35"/>
      <c r="AE445" s="35">
        <v>2</v>
      </c>
      <c r="AF445" s="35">
        <v>1</v>
      </c>
      <c r="AG445" s="35"/>
      <c r="AH445" s="35">
        <v>3</v>
      </c>
      <c r="AI445" s="35">
        <v>1</v>
      </c>
      <c r="AJ445" s="35"/>
      <c r="AK445" s="35"/>
      <c r="AL445" s="35">
        <v>1</v>
      </c>
      <c r="AM445" s="35"/>
      <c r="AN445" s="31">
        <f t="shared" si="20"/>
        <v>27</v>
      </c>
      <c r="AO445" s="31">
        <f t="shared" si="19"/>
        <v>115</v>
      </c>
      <c r="AP445" s="36">
        <f t="shared" si="21"/>
        <v>100050</v>
      </c>
    </row>
    <row r="446" spans="1:42" ht="21.75" customHeight="1" x14ac:dyDescent="0.25">
      <c r="A446" s="29" t="s">
        <v>83</v>
      </c>
      <c r="B446" s="30">
        <v>31.44</v>
      </c>
      <c r="C446" s="31">
        <v>3690</v>
      </c>
      <c r="D446" s="32" t="s">
        <v>481</v>
      </c>
      <c r="E446" s="33">
        <v>45611</v>
      </c>
      <c r="F446" s="33">
        <v>45611</v>
      </c>
      <c r="G446" s="34"/>
      <c r="H446" s="34">
        <v>1880</v>
      </c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>
        <v>100</v>
      </c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  <c r="AG446" s="35"/>
      <c r="AH446" s="35">
        <v>50</v>
      </c>
      <c r="AI446" s="35"/>
      <c r="AJ446" s="35"/>
      <c r="AK446" s="35"/>
      <c r="AL446" s="35"/>
      <c r="AM446" s="35"/>
      <c r="AN446" s="31">
        <f t="shared" si="20"/>
        <v>150</v>
      </c>
      <c r="AO446" s="31">
        <f t="shared" si="19"/>
        <v>3540</v>
      </c>
      <c r="AP446" s="36">
        <f t="shared" si="21"/>
        <v>111297.60000000001</v>
      </c>
    </row>
    <row r="447" spans="1:42" ht="26.25" customHeight="1" x14ac:dyDescent="0.25">
      <c r="A447" s="43" t="s">
        <v>876</v>
      </c>
      <c r="B447" s="30"/>
      <c r="C447" s="31">
        <v>1</v>
      </c>
      <c r="D447" s="32" t="s">
        <v>388</v>
      </c>
      <c r="E447" s="33">
        <v>45251</v>
      </c>
      <c r="F447" s="33">
        <v>45251</v>
      </c>
      <c r="G447" s="37"/>
      <c r="H447" s="34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35"/>
      <c r="AI447" s="35"/>
      <c r="AJ447" s="35"/>
      <c r="AK447" s="35"/>
      <c r="AL447" s="35"/>
      <c r="AM447" s="35"/>
      <c r="AN447" s="31">
        <f t="shared" si="20"/>
        <v>0</v>
      </c>
      <c r="AO447" s="31">
        <f t="shared" si="19"/>
        <v>1</v>
      </c>
      <c r="AP447" s="36">
        <f t="shared" si="21"/>
        <v>0</v>
      </c>
    </row>
    <row r="448" spans="1:42" ht="26.25" customHeight="1" x14ac:dyDescent="0.25">
      <c r="A448" s="43" t="s">
        <v>907</v>
      </c>
      <c r="B448" s="30"/>
      <c r="C448" s="31">
        <v>7</v>
      </c>
      <c r="D448" s="32"/>
      <c r="E448" s="33"/>
      <c r="F448" s="33"/>
      <c r="G448" s="34"/>
      <c r="H448" s="34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F448" s="35"/>
      <c r="AG448" s="35"/>
      <c r="AH448" s="35"/>
      <c r="AI448" s="35"/>
      <c r="AJ448" s="35"/>
      <c r="AK448" s="35"/>
      <c r="AL448" s="35"/>
      <c r="AM448" s="35"/>
      <c r="AN448" s="31">
        <f t="shared" si="20"/>
        <v>0</v>
      </c>
      <c r="AO448" s="31">
        <f t="shared" si="19"/>
        <v>7</v>
      </c>
      <c r="AP448" s="36">
        <f t="shared" si="21"/>
        <v>0</v>
      </c>
    </row>
    <row r="449" spans="1:42" ht="26.25" customHeight="1" x14ac:dyDescent="0.25">
      <c r="A449" s="43" t="s">
        <v>501</v>
      </c>
      <c r="B449" s="30"/>
      <c r="C449" s="31">
        <v>0</v>
      </c>
      <c r="D449" s="32" t="s">
        <v>420</v>
      </c>
      <c r="E449" s="33">
        <v>44832</v>
      </c>
      <c r="F449" s="33">
        <v>44832</v>
      </c>
      <c r="G449" s="34"/>
      <c r="H449" s="34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  <c r="AG449" s="35"/>
      <c r="AH449" s="35"/>
      <c r="AI449" s="35"/>
      <c r="AJ449" s="35"/>
      <c r="AK449" s="35"/>
      <c r="AL449" s="35"/>
      <c r="AM449" s="35"/>
      <c r="AN449" s="31">
        <f t="shared" si="20"/>
        <v>0</v>
      </c>
      <c r="AO449" s="31">
        <f t="shared" si="19"/>
        <v>0</v>
      </c>
      <c r="AP449" s="36">
        <f t="shared" si="21"/>
        <v>0</v>
      </c>
    </row>
    <row r="450" spans="1:42" ht="26.25" customHeight="1" x14ac:dyDescent="0.25">
      <c r="A450" s="29" t="s">
        <v>1020</v>
      </c>
      <c r="B450" s="30">
        <v>2.83</v>
      </c>
      <c r="C450" s="31">
        <v>300</v>
      </c>
      <c r="D450" s="32" t="s">
        <v>388</v>
      </c>
      <c r="E450" s="33">
        <v>45611</v>
      </c>
      <c r="F450" s="33">
        <v>45611</v>
      </c>
      <c r="G450" s="37"/>
      <c r="H450" s="34">
        <v>9732</v>
      </c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  <c r="AG450" s="35"/>
      <c r="AH450" s="35"/>
      <c r="AI450" s="35"/>
      <c r="AJ450" s="35"/>
      <c r="AK450" s="35"/>
      <c r="AL450" s="35"/>
      <c r="AM450" s="35"/>
      <c r="AN450" s="31">
        <f t="shared" si="20"/>
        <v>0</v>
      </c>
      <c r="AO450" s="31">
        <f t="shared" si="19"/>
        <v>300</v>
      </c>
      <c r="AP450" s="36">
        <f t="shared" si="21"/>
        <v>849</v>
      </c>
    </row>
    <row r="451" spans="1:42" ht="26.25" customHeight="1" x14ac:dyDescent="0.25">
      <c r="A451" s="29" t="s">
        <v>939</v>
      </c>
      <c r="B451" s="30">
        <v>0.28999999999999998</v>
      </c>
      <c r="C451" s="31">
        <v>150</v>
      </c>
      <c r="D451" s="32" t="s">
        <v>845</v>
      </c>
      <c r="E451" s="33">
        <v>45484</v>
      </c>
      <c r="F451" s="33">
        <v>45484</v>
      </c>
      <c r="G451" s="34"/>
      <c r="H451" s="34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  <c r="AG451" s="35"/>
      <c r="AH451" s="35"/>
      <c r="AI451" s="35"/>
      <c r="AJ451" s="35"/>
      <c r="AK451" s="35"/>
      <c r="AL451" s="35"/>
      <c r="AM451" s="35"/>
      <c r="AN451" s="31">
        <f t="shared" si="20"/>
        <v>0</v>
      </c>
      <c r="AO451" s="31">
        <f t="shared" si="19"/>
        <v>150</v>
      </c>
      <c r="AP451" s="36">
        <f t="shared" si="21"/>
        <v>43.5</v>
      </c>
    </row>
    <row r="452" spans="1:42" ht="26.25" customHeight="1" x14ac:dyDescent="0.25">
      <c r="A452" s="39" t="s">
        <v>1010</v>
      </c>
      <c r="B452" s="30">
        <v>7.23</v>
      </c>
      <c r="C452" s="31">
        <v>0</v>
      </c>
      <c r="D452" s="32" t="s">
        <v>607</v>
      </c>
      <c r="E452" s="33">
        <v>45456</v>
      </c>
      <c r="F452" s="33">
        <v>45456</v>
      </c>
      <c r="G452" s="34"/>
      <c r="H452" s="34">
        <v>560</v>
      </c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  <c r="AG452" s="35"/>
      <c r="AH452" s="35"/>
      <c r="AI452" s="35"/>
      <c r="AJ452" s="35"/>
      <c r="AK452" s="35"/>
      <c r="AL452" s="35"/>
      <c r="AM452" s="35"/>
      <c r="AN452" s="31">
        <f t="shared" si="20"/>
        <v>0</v>
      </c>
      <c r="AO452" s="31">
        <f t="shared" si="19"/>
        <v>0</v>
      </c>
      <c r="AP452" s="36">
        <f t="shared" si="21"/>
        <v>0</v>
      </c>
    </row>
    <row r="453" spans="1:42" s="2" customFormat="1" ht="26.25" customHeight="1" x14ac:dyDescent="0.25">
      <c r="A453" s="29" t="s">
        <v>373</v>
      </c>
      <c r="B453" s="30">
        <v>3.47</v>
      </c>
      <c r="C453" s="31">
        <v>9500</v>
      </c>
      <c r="D453" s="32" t="s">
        <v>388</v>
      </c>
      <c r="E453" s="33">
        <v>45611</v>
      </c>
      <c r="F453" s="33">
        <v>45611</v>
      </c>
      <c r="G453" s="34"/>
      <c r="H453" s="34">
        <v>1175</v>
      </c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  <c r="AJ453" s="35"/>
      <c r="AK453" s="35"/>
      <c r="AL453" s="35"/>
      <c r="AM453" s="35"/>
      <c r="AN453" s="31">
        <f t="shared" si="20"/>
        <v>0</v>
      </c>
      <c r="AO453" s="31">
        <f t="shared" si="19"/>
        <v>9500</v>
      </c>
      <c r="AP453" s="36">
        <f t="shared" si="21"/>
        <v>32965</v>
      </c>
    </row>
    <row r="454" spans="1:42" s="2" customFormat="1" ht="26.25" customHeight="1" x14ac:dyDescent="0.25">
      <c r="A454" s="29" t="s">
        <v>360</v>
      </c>
      <c r="B454" s="30">
        <v>18</v>
      </c>
      <c r="C454" s="31">
        <v>10500</v>
      </c>
      <c r="D454" s="32" t="s">
        <v>388</v>
      </c>
      <c r="E454" s="33">
        <v>45611</v>
      </c>
      <c r="F454" s="33">
        <v>45611</v>
      </c>
      <c r="G454" s="34"/>
      <c r="H454" s="34">
        <v>9730</v>
      </c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>
        <v>100</v>
      </c>
      <c r="AF454" s="35"/>
      <c r="AG454" s="35"/>
      <c r="AH454" s="35"/>
      <c r="AI454" s="35"/>
      <c r="AJ454" s="35"/>
      <c r="AK454" s="35"/>
      <c r="AL454" s="35"/>
      <c r="AM454" s="35"/>
      <c r="AN454" s="31">
        <f t="shared" si="20"/>
        <v>100</v>
      </c>
      <c r="AO454" s="31">
        <f t="shared" ref="AO454:AO518" si="22">C454+G454-AN454</f>
        <v>10400</v>
      </c>
      <c r="AP454" s="36">
        <f t="shared" si="21"/>
        <v>187200</v>
      </c>
    </row>
    <row r="455" spans="1:42" s="2" customFormat="1" ht="26.25" customHeight="1" x14ac:dyDescent="0.25">
      <c r="A455" s="29" t="s">
        <v>227</v>
      </c>
      <c r="B455" s="30">
        <v>1550</v>
      </c>
      <c r="C455" s="31">
        <v>28</v>
      </c>
      <c r="D455" s="32" t="s">
        <v>1053</v>
      </c>
      <c r="E455" s="33">
        <v>45616</v>
      </c>
      <c r="F455" s="33">
        <v>45616</v>
      </c>
      <c r="G455" s="34"/>
      <c r="H455" s="34">
        <v>42201708</v>
      </c>
      <c r="I455" s="35"/>
      <c r="J455" s="35"/>
      <c r="K455" s="35"/>
      <c r="L455" s="35"/>
      <c r="M455" s="35">
        <v>2</v>
      </c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>
        <v>2</v>
      </c>
      <c r="AF455" s="35"/>
      <c r="AG455" s="35"/>
      <c r="AH455" s="35"/>
      <c r="AI455" s="35"/>
      <c r="AJ455" s="35"/>
      <c r="AK455" s="35"/>
      <c r="AL455" s="35"/>
      <c r="AM455" s="35"/>
      <c r="AN455" s="31">
        <f t="shared" si="20"/>
        <v>4</v>
      </c>
      <c r="AO455" s="31">
        <f t="shared" si="22"/>
        <v>24</v>
      </c>
      <c r="AP455" s="36">
        <f t="shared" si="21"/>
        <v>37200</v>
      </c>
    </row>
    <row r="456" spans="1:42" s="2" customFormat="1" ht="26.25" customHeight="1" x14ac:dyDescent="0.25">
      <c r="A456" s="29" t="s">
        <v>835</v>
      </c>
      <c r="B456" s="30">
        <v>189</v>
      </c>
      <c r="C456" s="31">
        <v>1639</v>
      </c>
      <c r="D456" s="32" t="s">
        <v>388</v>
      </c>
      <c r="E456" s="33" t="s">
        <v>1040</v>
      </c>
      <c r="F456" s="33" t="s">
        <v>1040</v>
      </c>
      <c r="G456" s="34"/>
      <c r="H456" s="34">
        <v>9393</v>
      </c>
      <c r="I456" s="35"/>
      <c r="J456" s="35">
        <v>16</v>
      </c>
      <c r="K456" s="35">
        <v>7</v>
      </c>
      <c r="L456" s="35"/>
      <c r="M456" s="35">
        <v>10</v>
      </c>
      <c r="N456" s="35">
        <v>17</v>
      </c>
      <c r="O456" s="35"/>
      <c r="P456" s="35"/>
      <c r="Q456" s="35">
        <v>23</v>
      </c>
      <c r="R456" s="35">
        <v>4</v>
      </c>
      <c r="S456" s="35"/>
      <c r="T456" s="35">
        <v>10</v>
      </c>
      <c r="U456" s="35">
        <v>17</v>
      </c>
      <c r="V456" s="35"/>
      <c r="W456" s="35"/>
      <c r="X456" s="35">
        <v>20</v>
      </c>
      <c r="Y456" s="35">
        <v>13</v>
      </c>
      <c r="Z456" s="35"/>
      <c r="AA456" s="35">
        <v>5</v>
      </c>
      <c r="AB456" s="35">
        <v>12</v>
      </c>
      <c r="AC456" s="35"/>
      <c r="AD456" s="35"/>
      <c r="AE456" s="35">
        <v>10</v>
      </c>
      <c r="AF456" s="35">
        <v>19</v>
      </c>
      <c r="AG456" s="35"/>
      <c r="AH456" s="35">
        <v>13</v>
      </c>
      <c r="AI456" s="35">
        <v>7</v>
      </c>
      <c r="AJ456" s="35"/>
      <c r="AK456" s="35"/>
      <c r="AL456" s="35">
        <v>10</v>
      </c>
      <c r="AM456" s="35">
        <v>10</v>
      </c>
      <c r="AN456" s="31">
        <f t="shared" si="20"/>
        <v>223</v>
      </c>
      <c r="AO456" s="31">
        <f t="shared" si="22"/>
        <v>1416</v>
      </c>
      <c r="AP456" s="36">
        <f t="shared" si="21"/>
        <v>267624</v>
      </c>
    </row>
    <row r="457" spans="1:42" s="2" customFormat="1" ht="26.25" customHeight="1" x14ac:dyDescent="0.25">
      <c r="A457" s="39" t="s">
        <v>875</v>
      </c>
      <c r="B457" s="30"/>
      <c r="C457" s="31">
        <v>0</v>
      </c>
      <c r="D457" s="32"/>
      <c r="E457" s="33"/>
      <c r="F457" s="33"/>
      <c r="G457" s="34"/>
      <c r="H457" s="34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F457" s="35"/>
      <c r="AG457" s="35"/>
      <c r="AH457" s="35"/>
      <c r="AI457" s="35"/>
      <c r="AJ457" s="35"/>
      <c r="AK457" s="35"/>
      <c r="AL457" s="35"/>
      <c r="AM457" s="35"/>
      <c r="AN457" s="31">
        <f t="shared" si="20"/>
        <v>0</v>
      </c>
      <c r="AO457" s="31">
        <f t="shared" si="22"/>
        <v>0</v>
      </c>
      <c r="AP457" s="36">
        <f t="shared" si="21"/>
        <v>0</v>
      </c>
    </row>
    <row r="458" spans="1:42" s="2" customFormat="1" ht="26.25" customHeight="1" x14ac:dyDescent="0.25">
      <c r="A458" s="29" t="s">
        <v>226</v>
      </c>
      <c r="B458" s="30"/>
      <c r="C458" s="31">
        <v>3000</v>
      </c>
      <c r="D458" s="32"/>
      <c r="E458" s="33" t="s">
        <v>993</v>
      </c>
      <c r="F458" s="33" t="s">
        <v>993</v>
      </c>
      <c r="G458" s="34"/>
      <c r="H458" s="34"/>
      <c r="I458" s="35"/>
      <c r="J458" s="35"/>
      <c r="K458" s="35">
        <v>310</v>
      </c>
      <c r="L458" s="35"/>
      <c r="M458" s="35"/>
      <c r="N458" s="35">
        <v>241</v>
      </c>
      <c r="O458" s="35"/>
      <c r="P458" s="35"/>
      <c r="Q458" s="35"/>
      <c r="R458" s="35">
        <v>140</v>
      </c>
      <c r="S458" s="35">
        <v>52</v>
      </c>
      <c r="T458" s="35"/>
      <c r="U458" s="35">
        <v>200</v>
      </c>
      <c r="V458" s="35"/>
      <c r="W458" s="35"/>
      <c r="X458" s="35"/>
      <c r="Y458" s="35">
        <v>252</v>
      </c>
      <c r="Z458" s="35"/>
      <c r="AA458" s="35">
        <v>110</v>
      </c>
      <c r="AB458" s="35">
        <v>100</v>
      </c>
      <c r="AC458" s="35"/>
      <c r="AD458" s="35"/>
      <c r="AE458" s="35"/>
      <c r="AF458" s="35">
        <v>220</v>
      </c>
      <c r="AG458" s="35"/>
      <c r="AH458" s="35">
        <v>100</v>
      </c>
      <c r="AI458" s="35">
        <v>100</v>
      </c>
      <c r="AJ458" s="35"/>
      <c r="AK458" s="35"/>
      <c r="AL458" s="35"/>
      <c r="AM458" s="35">
        <v>84</v>
      </c>
      <c r="AN458" s="31">
        <f t="shared" si="20"/>
        <v>1909</v>
      </c>
      <c r="AO458" s="31">
        <f t="shared" si="22"/>
        <v>1091</v>
      </c>
      <c r="AP458" s="36">
        <f t="shared" si="21"/>
        <v>0</v>
      </c>
    </row>
    <row r="459" spans="1:42" s="2" customFormat="1" ht="26.25" customHeight="1" x14ac:dyDescent="0.25">
      <c r="A459" s="29" t="s">
        <v>225</v>
      </c>
      <c r="B459" s="30"/>
      <c r="C459" s="31">
        <v>20000</v>
      </c>
      <c r="D459" s="32"/>
      <c r="E459" s="33">
        <v>45634</v>
      </c>
      <c r="F459" s="33">
        <v>45634</v>
      </c>
      <c r="G459" s="34"/>
      <c r="H459" s="34"/>
      <c r="I459" s="35"/>
      <c r="J459" s="35">
        <v>1155</v>
      </c>
      <c r="K459" s="35"/>
      <c r="L459" s="35"/>
      <c r="M459" s="35">
        <v>1000</v>
      </c>
      <c r="N459" s="35">
        <v>400</v>
      </c>
      <c r="O459" s="35"/>
      <c r="P459" s="35"/>
      <c r="Q459" s="35">
        <v>1225</v>
      </c>
      <c r="R459" s="35"/>
      <c r="S459" s="35"/>
      <c r="T459" s="35">
        <v>900</v>
      </c>
      <c r="U459" s="35">
        <v>400</v>
      </c>
      <c r="V459" s="35"/>
      <c r="W459" s="35"/>
      <c r="X459" s="35">
        <v>949</v>
      </c>
      <c r="Y459" s="35"/>
      <c r="Z459" s="35"/>
      <c r="AA459" s="35">
        <v>900</v>
      </c>
      <c r="AB459" s="35">
        <v>400</v>
      </c>
      <c r="AC459" s="35"/>
      <c r="AD459" s="35"/>
      <c r="AE459" s="35">
        <v>700</v>
      </c>
      <c r="AF459" s="35">
        <v>712</v>
      </c>
      <c r="AG459" s="35"/>
      <c r="AH459" s="35">
        <v>800</v>
      </c>
      <c r="AI459" s="35">
        <v>333</v>
      </c>
      <c r="AJ459" s="35"/>
      <c r="AK459" s="35"/>
      <c r="AL459" s="35">
        <v>765</v>
      </c>
      <c r="AM459" s="35">
        <v>400</v>
      </c>
      <c r="AN459" s="31">
        <f t="shared" ref="AN459:AN525" si="23">(AM459+AL459+AK459+AJ459+AI459+AH459+AG459+AF459+AE459+AD459+AC459+AB459+AA459+Z459+Y459+X459+W459+V459+U459+T459+S459+R459+Q459+P459+O459+N459+M459+L459+K459+J459+I459)</f>
        <v>11039</v>
      </c>
      <c r="AO459" s="31">
        <f t="shared" si="22"/>
        <v>8961</v>
      </c>
      <c r="AP459" s="36">
        <f t="shared" si="21"/>
        <v>0</v>
      </c>
    </row>
    <row r="460" spans="1:42" s="2" customFormat="1" ht="26.25" customHeight="1" x14ac:dyDescent="0.25">
      <c r="A460" s="29" t="s">
        <v>224</v>
      </c>
      <c r="B460" s="30">
        <v>1190</v>
      </c>
      <c r="C460" s="31">
        <v>1813</v>
      </c>
      <c r="D460" s="32" t="s">
        <v>783</v>
      </c>
      <c r="E460" s="33">
        <v>45610</v>
      </c>
      <c r="F460" s="33">
        <v>45610</v>
      </c>
      <c r="G460" s="34"/>
      <c r="H460" s="34">
        <v>1980</v>
      </c>
      <c r="I460" s="35"/>
      <c r="J460" s="35"/>
      <c r="K460" s="35">
        <v>2</v>
      </c>
      <c r="L460" s="35"/>
      <c r="M460" s="35">
        <v>34</v>
      </c>
      <c r="N460" s="35"/>
      <c r="O460" s="35"/>
      <c r="P460" s="35"/>
      <c r="Q460" s="35"/>
      <c r="R460" s="35"/>
      <c r="S460" s="35"/>
      <c r="T460" s="35"/>
      <c r="U460" s="35">
        <v>48</v>
      </c>
      <c r="V460" s="35"/>
      <c r="W460" s="35"/>
      <c r="X460" s="35">
        <v>2</v>
      </c>
      <c r="Y460" s="35"/>
      <c r="Z460" s="35"/>
      <c r="AA460" s="35">
        <v>1</v>
      </c>
      <c r="AB460" s="35"/>
      <c r="AC460" s="35"/>
      <c r="AD460" s="35"/>
      <c r="AE460" s="35">
        <v>48</v>
      </c>
      <c r="AF460" s="35"/>
      <c r="AG460" s="35"/>
      <c r="AH460" s="35"/>
      <c r="AI460" s="35"/>
      <c r="AJ460" s="35"/>
      <c r="AK460" s="35"/>
      <c r="AL460" s="35">
        <v>2</v>
      </c>
      <c r="AM460" s="35"/>
      <c r="AN460" s="31">
        <f t="shared" si="23"/>
        <v>137</v>
      </c>
      <c r="AO460" s="31">
        <f t="shared" si="22"/>
        <v>1676</v>
      </c>
      <c r="AP460" s="36">
        <f t="shared" si="21"/>
        <v>1994440</v>
      </c>
    </row>
    <row r="461" spans="1:42" s="2" customFormat="1" ht="26.25" customHeight="1" x14ac:dyDescent="0.25">
      <c r="A461" s="29" t="s">
        <v>82</v>
      </c>
      <c r="B461" s="30"/>
      <c r="C461" s="31">
        <v>0</v>
      </c>
      <c r="D461" s="32" t="s">
        <v>388</v>
      </c>
      <c r="E461" s="33">
        <v>45394</v>
      </c>
      <c r="F461" s="33">
        <v>45394</v>
      </c>
      <c r="G461" s="33"/>
      <c r="H461" s="34">
        <v>1574</v>
      </c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F461" s="35"/>
      <c r="AG461" s="35"/>
      <c r="AH461" s="35"/>
      <c r="AI461" s="35"/>
      <c r="AJ461" s="35"/>
      <c r="AK461" s="35"/>
      <c r="AL461" s="35"/>
      <c r="AM461" s="35"/>
      <c r="AN461" s="31">
        <f t="shared" si="23"/>
        <v>0</v>
      </c>
      <c r="AO461" s="31">
        <f t="shared" si="22"/>
        <v>0</v>
      </c>
      <c r="AP461" s="36">
        <f t="shared" si="21"/>
        <v>0</v>
      </c>
    </row>
    <row r="462" spans="1:42" s="2" customFormat="1" ht="26.25" customHeight="1" x14ac:dyDescent="0.25">
      <c r="A462" s="29" t="s">
        <v>573</v>
      </c>
      <c r="B462" s="30">
        <v>1.86</v>
      </c>
      <c r="C462" s="31">
        <v>15650</v>
      </c>
      <c r="D462" s="32" t="s">
        <v>773</v>
      </c>
      <c r="E462" s="33">
        <v>45611</v>
      </c>
      <c r="F462" s="33">
        <v>45611</v>
      </c>
      <c r="G462" s="34"/>
      <c r="H462" s="34">
        <v>551</v>
      </c>
      <c r="I462" s="35"/>
      <c r="J462" s="35">
        <v>300</v>
      </c>
      <c r="K462" s="35"/>
      <c r="L462" s="35"/>
      <c r="M462" s="35">
        <v>300</v>
      </c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>
        <v>200</v>
      </c>
      <c r="AB462" s="35"/>
      <c r="AC462" s="35"/>
      <c r="AD462" s="35"/>
      <c r="AE462" s="35">
        <v>200</v>
      </c>
      <c r="AF462" s="35"/>
      <c r="AG462" s="35"/>
      <c r="AH462" s="35">
        <v>200</v>
      </c>
      <c r="AI462" s="35"/>
      <c r="AJ462" s="35"/>
      <c r="AK462" s="35"/>
      <c r="AL462" s="35">
        <v>200</v>
      </c>
      <c r="AM462" s="35"/>
      <c r="AN462" s="31">
        <f t="shared" si="23"/>
        <v>1400</v>
      </c>
      <c r="AO462" s="31">
        <f t="shared" si="22"/>
        <v>14250</v>
      </c>
      <c r="AP462" s="36">
        <f t="shared" si="21"/>
        <v>26505</v>
      </c>
    </row>
    <row r="463" spans="1:42" s="2" customFormat="1" ht="26.25" customHeight="1" x14ac:dyDescent="0.25">
      <c r="A463" s="29" t="s">
        <v>758</v>
      </c>
      <c r="B463" s="30">
        <v>1620</v>
      </c>
      <c r="C463" s="31">
        <v>0</v>
      </c>
      <c r="D463" s="32" t="s">
        <v>761</v>
      </c>
      <c r="E463" s="33">
        <v>44944</v>
      </c>
      <c r="F463" s="33">
        <v>44944</v>
      </c>
      <c r="G463" s="34"/>
      <c r="H463" s="34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  <c r="AJ463" s="35"/>
      <c r="AK463" s="35"/>
      <c r="AL463" s="35"/>
      <c r="AM463" s="35"/>
      <c r="AN463" s="31">
        <f t="shared" si="23"/>
        <v>0</v>
      </c>
      <c r="AO463" s="31">
        <f t="shared" si="22"/>
        <v>0</v>
      </c>
      <c r="AP463" s="36">
        <f t="shared" si="21"/>
        <v>0</v>
      </c>
    </row>
    <row r="464" spans="1:42" s="2" customFormat="1" ht="24.75" customHeight="1" x14ac:dyDescent="0.25">
      <c r="A464" s="29" t="s">
        <v>738</v>
      </c>
      <c r="B464" s="30">
        <v>378</v>
      </c>
      <c r="C464" s="31">
        <v>5</v>
      </c>
      <c r="D464" s="32" t="s">
        <v>761</v>
      </c>
      <c r="E464" s="33">
        <v>45077</v>
      </c>
      <c r="F464" s="33">
        <v>45077</v>
      </c>
      <c r="G464" s="34"/>
      <c r="H464" s="34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F464" s="35"/>
      <c r="AG464" s="35"/>
      <c r="AH464" s="35"/>
      <c r="AI464" s="35"/>
      <c r="AJ464" s="35"/>
      <c r="AK464" s="35"/>
      <c r="AL464" s="35"/>
      <c r="AM464" s="35"/>
      <c r="AN464" s="31">
        <f t="shared" si="23"/>
        <v>0</v>
      </c>
      <c r="AO464" s="31">
        <f t="shared" si="22"/>
        <v>5</v>
      </c>
      <c r="AP464" s="36">
        <f t="shared" si="21"/>
        <v>1890</v>
      </c>
    </row>
    <row r="465" spans="1:42" s="2" customFormat="1" ht="20.25" customHeight="1" x14ac:dyDescent="0.25">
      <c r="A465" s="29" t="s">
        <v>948</v>
      </c>
      <c r="B465" s="30">
        <v>167.56</v>
      </c>
      <c r="C465" s="31">
        <v>20</v>
      </c>
      <c r="D465" s="32" t="s">
        <v>761</v>
      </c>
      <c r="E465" s="33">
        <v>45407</v>
      </c>
      <c r="F465" s="33">
        <v>45407</v>
      </c>
      <c r="G465" s="34"/>
      <c r="H465" s="34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F465" s="35"/>
      <c r="AG465" s="35"/>
      <c r="AH465" s="35"/>
      <c r="AI465" s="35"/>
      <c r="AJ465" s="35"/>
      <c r="AK465" s="35"/>
      <c r="AL465" s="35"/>
      <c r="AM465" s="35"/>
      <c r="AN465" s="31">
        <f t="shared" si="23"/>
        <v>0</v>
      </c>
      <c r="AO465" s="31">
        <f t="shared" si="22"/>
        <v>20</v>
      </c>
      <c r="AP465" s="36">
        <f t="shared" ref="AP465:AP539" si="24">B465*AO465</f>
        <v>3351.2</v>
      </c>
    </row>
    <row r="466" spans="1:42" s="2" customFormat="1" ht="20.25" customHeight="1" x14ac:dyDescent="0.25">
      <c r="A466" s="29" t="s">
        <v>733</v>
      </c>
      <c r="B466" s="30">
        <v>113</v>
      </c>
      <c r="C466" s="31">
        <v>5</v>
      </c>
      <c r="D466" s="32" t="s">
        <v>761</v>
      </c>
      <c r="E466" s="33">
        <v>45077</v>
      </c>
      <c r="F466" s="33">
        <v>45077</v>
      </c>
      <c r="G466" s="34"/>
      <c r="H466" s="34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F466" s="35"/>
      <c r="AG466" s="35"/>
      <c r="AH466" s="35"/>
      <c r="AI466" s="35"/>
      <c r="AJ466" s="35"/>
      <c r="AK466" s="35"/>
      <c r="AL466" s="35"/>
      <c r="AM466" s="35"/>
      <c r="AN466" s="31">
        <f t="shared" si="23"/>
        <v>0</v>
      </c>
      <c r="AO466" s="31">
        <f t="shared" si="22"/>
        <v>5</v>
      </c>
      <c r="AP466" s="36">
        <f t="shared" si="24"/>
        <v>565</v>
      </c>
    </row>
    <row r="467" spans="1:42" s="2" customFormat="1" ht="20.25" customHeight="1" x14ac:dyDescent="0.25">
      <c r="A467" s="29" t="s">
        <v>954</v>
      </c>
      <c r="B467" s="30">
        <v>59</v>
      </c>
      <c r="C467" s="31">
        <v>40</v>
      </c>
      <c r="D467" s="32" t="s">
        <v>761</v>
      </c>
      <c r="E467" s="33">
        <v>45407</v>
      </c>
      <c r="F467" s="33">
        <v>45407</v>
      </c>
      <c r="G467" s="34"/>
      <c r="H467" s="34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F467" s="35"/>
      <c r="AG467" s="35"/>
      <c r="AH467" s="35"/>
      <c r="AI467" s="35"/>
      <c r="AJ467" s="35"/>
      <c r="AK467" s="35"/>
      <c r="AL467" s="35"/>
      <c r="AM467" s="35"/>
      <c r="AN467" s="31">
        <f t="shared" si="23"/>
        <v>0</v>
      </c>
      <c r="AO467" s="31">
        <f t="shared" si="22"/>
        <v>40</v>
      </c>
      <c r="AP467" s="36">
        <f t="shared" si="24"/>
        <v>2360</v>
      </c>
    </row>
    <row r="468" spans="1:42" s="2" customFormat="1" ht="20.25" customHeight="1" x14ac:dyDescent="0.25">
      <c r="A468" s="29" t="s">
        <v>955</v>
      </c>
      <c r="B468" s="30">
        <v>59</v>
      </c>
      <c r="C468" s="31">
        <v>40</v>
      </c>
      <c r="D468" s="32" t="s">
        <v>761</v>
      </c>
      <c r="E468" s="33">
        <v>45407</v>
      </c>
      <c r="F468" s="33">
        <v>45407</v>
      </c>
      <c r="G468" s="34"/>
      <c r="H468" s="34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F468" s="35"/>
      <c r="AG468" s="35"/>
      <c r="AH468" s="35"/>
      <c r="AI468" s="35"/>
      <c r="AJ468" s="35"/>
      <c r="AK468" s="35"/>
      <c r="AL468" s="35"/>
      <c r="AM468" s="35"/>
      <c r="AN468" s="31">
        <f t="shared" si="23"/>
        <v>0</v>
      </c>
      <c r="AO468" s="31">
        <f t="shared" si="22"/>
        <v>40</v>
      </c>
      <c r="AP468" s="36">
        <f t="shared" si="24"/>
        <v>2360</v>
      </c>
    </row>
    <row r="469" spans="1:42" s="2" customFormat="1" ht="20.25" customHeight="1" x14ac:dyDescent="0.25">
      <c r="A469" s="29" t="s">
        <v>958</v>
      </c>
      <c r="B469" s="30">
        <v>58</v>
      </c>
      <c r="C469" s="31">
        <v>40</v>
      </c>
      <c r="D469" s="32" t="s">
        <v>761</v>
      </c>
      <c r="E469" s="33">
        <v>45407</v>
      </c>
      <c r="F469" s="33">
        <v>45407</v>
      </c>
      <c r="G469" s="34"/>
      <c r="H469" s="34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F469" s="35"/>
      <c r="AG469" s="35"/>
      <c r="AH469" s="35"/>
      <c r="AI469" s="35"/>
      <c r="AJ469" s="35"/>
      <c r="AK469" s="35"/>
      <c r="AL469" s="35"/>
      <c r="AM469" s="35"/>
      <c r="AN469" s="31">
        <f t="shared" si="23"/>
        <v>0</v>
      </c>
      <c r="AO469" s="31">
        <f t="shared" si="22"/>
        <v>40</v>
      </c>
      <c r="AP469" s="36">
        <f t="shared" si="24"/>
        <v>2320</v>
      </c>
    </row>
    <row r="470" spans="1:42" s="2" customFormat="1" ht="20.25" customHeight="1" x14ac:dyDescent="0.25">
      <c r="A470" s="29" t="s">
        <v>959</v>
      </c>
      <c r="B470" s="30">
        <v>43</v>
      </c>
      <c r="C470" s="31">
        <v>0</v>
      </c>
      <c r="D470" s="32" t="s">
        <v>761</v>
      </c>
      <c r="E470" s="33">
        <v>45407</v>
      </c>
      <c r="F470" s="33">
        <v>45407</v>
      </c>
      <c r="G470" s="34"/>
      <c r="H470" s="34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F470" s="35"/>
      <c r="AG470" s="35"/>
      <c r="AH470" s="35"/>
      <c r="AI470" s="35"/>
      <c r="AJ470" s="35"/>
      <c r="AK470" s="35"/>
      <c r="AL470" s="35"/>
      <c r="AM470" s="35"/>
      <c r="AN470" s="31">
        <f t="shared" si="23"/>
        <v>0</v>
      </c>
      <c r="AO470" s="31">
        <f t="shared" si="22"/>
        <v>0</v>
      </c>
      <c r="AP470" s="36">
        <f t="shared" si="24"/>
        <v>0</v>
      </c>
    </row>
    <row r="471" spans="1:42" s="2" customFormat="1" ht="20.25" customHeight="1" x14ac:dyDescent="0.25">
      <c r="A471" s="29" t="s">
        <v>960</v>
      </c>
      <c r="B471" s="30">
        <v>235</v>
      </c>
      <c r="C471" s="31">
        <v>10</v>
      </c>
      <c r="D471" s="32" t="s">
        <v>761</v>
      </c>
      <c r="E471" s="33">
        <v>45407</v>
      </c>
      <c r="F471" s="33">
        <v>45407</v>
      </c>
      <c r="G471" s="34"/>
      <c r="H471" s="34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F471" s="35"/>
      <c r="AG471" s="35"/>
      <c r="AH471" s="35"/>
      <c r="AI471" s="35"/>
      <c r="AJ471" s="35"/>
      <c r="AK471" s="35"/>
      <c r="AL471" s="35"/>
      <c r="AM471" s="35"/>
      <c r="AN471" s="31">
        <f t="shared" si="23"/>
        <v>0</v>
      </c>
      <c r="AO471" s="31">
        <f t="shared" si="22"/>
        <v>10</v>
      </c>
      <c r="AP471" s="36">
        <f t="shared" si="24"/>
        <v>2350</v>
      </c>
    </row>
    <row r="472" spans="1:42" s="2" customFormat="1" ht="20.25" customHeight="1" x14ac:dyDescent="0.25">
      <c r="A472" s="29" t="s">
        <v>957</v>
      </c>
      <c r="B472" s="30">
        <v>58</v>
      </c>
      <c r="C472" s="31">
        <v>40</v>
      </c>
      <c r="D472" s="32" t="s">
        <v>761</v>
      </c>
      <c r="E472" s="33">
        <v>45407</v>
      </c>
      <c r="F472" s="33">
        <v>45407</v>
      </c>
      <c r="G472" s="34"/>
      <c r="H472" s="34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F472" s="35"/>
      <c r="AG472" s="35"/>
      <c r="AH472" s="35"/>
      <c r="AI472" s="35"/>
      <c r="AJ472" s="35"/>
      <c r="AK472" s="35"/>
      <c r="AL472" s="35"/>
      <c r="AM472" s="35"/>
      <c r="AN472" s="31">
        <f t="shared" si="23"/>
        <v>0</v>
      </c>
      <c r="AO472" s="31">
        <f t="shared" si="22"/>
        <v>40</v>
      </c>
      <c r="AP472" s="36">
        <f t="shared" si="24"/>
        <v>2320</v>
      </c>
    </row>
    <row r="473" spans="1:42" s="2" customFormat="1" ht="20.25" customHeight="1" x14ac:dyDescent="0.25">
      <c r="A473" s="29" t="s">
        <v>956</v>
      </c>
      <c r="B473" s="30">
        <v>59</v>
      </c>
      <c r="C473" s="31">
        <v>40</v>
      </c>
      <c r="D473" s="32" t="s">
        <v>761</v>
      </c>
      <c r="E473" s="33">
        <v>45407</v>
      </c>
      <c r="F473" s="33">
        <v>45407</v>
      </c>
      <c r="G473" s="34"/>
      <c r="H473" s="34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F473" s="35"/>
      <c r="AG473" s="35"/>
      <c r="AH473" s="35"/>
      <c r="AI473" s="35"/>
      <c r="AJ473" s="35"/>
      <c r="AK473" s="35"/>
      <c r="AL473" s="35"/>
      <c r="AM473" s="35"/>
      <c r="AN473" s="31">
        <f t="shared" si="23"/>
        <v>0</v>
      </c>
      <c r="AO473" s="31">
        <f t="shared" si="22"/>
        <v>40</v>
      </c>
      <c r="AP473" s="36">
        <f t="shared" si="24"/>
        <v>2360</v>
      </c>
    </row>
    <row r="474" spans="1:42" s="2" customFormat="1" ht="20.25" customHeight="1" x14ac:dyDescent="0.25">
      <c r="A474" s="29" t="s">
        <v>740</v>
      </c>
      <c r="B474" s="30">
        <v>56</v>
      </c>
      <c r="C474" s="31">
        <v>0</v>
      </c>
      <c r="D474" s="32" t="s">
        <v>761</v>
      </c>
      <c r="E474" s="33">
        <v>45077</v>
      </c>
      <c r="F474" s="33">
        <v>45077</v>
      </c>
      <c r="G474" s="34"/>
      <c r="H474" s="34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F474" s="35"/>
      <c r="AG474" s="35"/>
      <c r="AH474" s="35"/>
      <c r="AI474" s="35"/>
      <c r="AJ474" s="35"/>
      <c r="AK474" s="35"/>
      <c r="AL474" s="35"/>
      <c r="AM474" s="35"/>
      <c r="AN474" s="31">
        <f t="shared" si="23"/>
        <v>0</v>
      </c>
      <c r="AO474" s="31">
        <f t="shared" si="22"/>
        <v>0</v>
      </c>
      <c r="AP474" s="36">
        <f t="shared" si="24"/>
        <v>0</v>
      </c>
    </row>
    <row r="475" spans="1:42" s="2" customFormat="1" ht="20.25" customHeight="1" x14ac:dyDescent="0.25">
      <c r="A475" s="29" t="s">
        <v>734</v>
      </c>
      <c r="B475" s="30">
        <v>56</v>
      </c>
      <c r="C475" s="31">
        <v>5</v>
      </c>
      <c r="D475" s="32" t="s">
        <v>761</v>
      </c>
      <c r="E475" s="33">
        <v>45077</v>
      </c>
      <c r="F475" s="33">
        <v>45077</v>
      </c>
      <c r="G475" s="34"/>
      <c r="H475" s="34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F475" s="35"/>
      <c r="AG475" s="35"/>
      <c r="AH475" s="35"/>
      <c r="AI475" s="35"/>
      <c r="AJ475" s="35"/>
      <c r="AK475" s="35"/>
      <c r="AL475" s="35"/>
      <c r="AM475" s="35"/>
      <c r="AN475" s="31">
        <f t="shared" si="23"/>
        <v>0</v>
      </c>
      <c r="AO475" s="31">
        <f t="shared" si="22"/>
        <v>5</v>
      </c>
      <c r="AP475" s="36">
        <f t="shared" si="24"/>
        <v>280</v>
      </c>
    </row>
    <row r="476" spans="1:42" s="2" customFormat="1" ht="20.25" customHeight="1" x14ac:dyDescent="0.25">
      <c r="A476" s="29" t="s">
        <v>747</v>
      </c>
      <c r="B476" s="30">
        <v>463</v>
      </c>
      <c r="C476" s="31">
        <v>5</v>
      </c>
      <c r="D476" s="32" t="s">
        <v>761</v>
      </c>
      <c r="E476" s="33">
        <v>45077</v>
      </c>
      <c r="F476" s="33">
        <v>45077</v>
      </c>
      <c r="G476" s="34"/>
      <c r="H476" s="34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F476" s="35"/>
      <c r="AG476" s="35"/>
      <c r="AH476" s="35"/>
      <c r="AI476" s="35"/>
      <c r="AJ476" s="35"/>
      <c r="AK476" s="35"/>
      <c r="AL476" s="35"/>
      <c r="AM476" s="35"/>
      <c r="AN476" s="31">
        <f t="shared" si="23"/>
        <v>0</v>
      </c>
      <c r="AO476" s="31">
        <f t="shared" si="22"/>
        <v>5</v>
      </c>
      <c r="AP476" s="36">
        <f t="shared" si="24"/>
        <v>2315</v>
      </c>
    </row>
    <row r="477" spans="1:42" s="2" customFormat="1" ht="20.25" customHeight="1" x14ac:dyDescent="0.25">
      <c r="A477" s="29" t="s">
        <v>950</v>
      </c>
      <c r="B477" s="30">
        <v>1009</v>
      </c>
      <c r="C477" s="31">
        <v>0</v>
      </c>
      <c r="D477" s="32" t="s">
        <v>761</v>
      </c>
      <c r="E477" s="33">
        <v>45407</v>
      </c>
      <c r="F477" s="33">
        <v>45407</v>
      </c>
      <c r="G477" s="34"/>
      <c r="H477" s="34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F477" s="35"/>
      <c r="AG477" s="35"/>
      <c r="AH477" s="35"/>
      <c r="AI477" s="35"/>
      <c r="AJ477" s="35"/>
      <c r="AK477" s="35"/>
      <c r="AL477" s="35"/>
      <c r="AM477" s="35"/>
      <c r="AN477" s="31">
        <f t="shared" si="23"/>
        <v>0</v>
      </c>
      <c r="AO477" s="31">
        <f t="shared" si="22"/>
        <v>0</v>
      </c>
      <c r="AP477" s="36">
        <f t="shared" si="24"/>
        <v>0</v>
      </c>
    </row>
    <row r="478" spans="1:42" s="2" customFormat="1" ht="23.25" customHeight="1" x14ac:dyDescent="0.25">
      <c r="A478" s="39" t="s">
        <v>80</v>
      </c>
      <c r="B478" s="30"/>
      <c r="C478" s="31">
        <v>0</v>
      </c>
      <c r="D478" s="32"/>
      <c r="E478" s="33"/>
      <c r="F478" s="33"/>
      <c r="G478" s="34"/>
      <c r="H478" s="34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F478" s="35"/>
      <c r="AG478" s="35"/>
      <c r="AH478" s="35"/>
      <c r="AI478" s="35"/>
      <c r="AJ478" s="35"/>
      <c r="AK478" s="35"/>
      <c r="AL478" s="35"/>
      <c r="AM478" s="35"/>
      <c r="AN478" s="31">
        <f t="shared" si="23"/>
        <v>0</v>
      </c>
      <c r="AO478" s="31">
        <f t="shared" si="22"/>
        <v>0</v>
      </c>
      <c r="AP478" s="36">
        <f t="shared" si="24"/>
        <v>0</v>
      </c>
    </row>
    <row r="479" spans="1:42" s="2" customFormat="1" ht="20.25" customHeight="1" x14ac:dyDescent="0.25">
      <c r="A479" s="29" t="s">
        <v>81</v>
      </c>
      <c r="B479" s="30">
        <v>144</v>
      </c>
      <c r="C479" s="31">
        <v>390</v>
      </c>
      <c r="D479" s="32" t="s">
        <v>388</v>
      </c>
      <c r="E479" s="33">
        <v>45611</v>
      </c>
      <c r="F479" s="33">
        <v>45611</v>
      </c>
      <c r="G479" s="34"/>
      <c r="H479" s="34">
        <v>9136</v>
      </c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>
        <v>50</v>
      </c>
      <c r="AB479" s="35"/>
      <c r="AC479" s="35"/>
      <c r="AD479" s="35"/>
      <c r="AE479" s="35"/>
      <c r="AF479" s="35"/>
      <c r="AG479" s="35"/>
      <c r="AH479" s="35"/>
      <c r="AI479" s="35"/>
      <c r="AJ479" s="35"/>
      <c r="AK479" s="35"/>
      <c r="AL479" s="35"/>
      <c r="AM479" s="35"/>
      <c r="AN479" s="31">
        <f t="shared" si="23"/>
        <v>50</v>
      </c>
      <c r="AO479" s="31">
        <f t="shared" si="22"/>
        <v>340</v>
      </c>
      <c r="AP479" s="36">
        <f t="shared" si="24"/>
        <v>48960</v>
      </c>
    </row>
    <row r="480" spans="1:42" s="2" customFormat="1" ht="26.25" customHeight="1" x14ac:dyDescent="0.25">
      <c r="A480" s="39" t="s">
        <v>78</v>
      </c>
      <c r="B480" s="30"/>
      <c r="C480" s="31">
        <v>0</v>
      </c>
      <c r="D480" s="32"/>
      <c r="E480" s="33"/>
      <c r="F480" s="33"/>
      <c r="G480" s="34"/>
      <c r="H480" s="34">
        <v>10713</v>
      </c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F480" s="35"/>
      <c r="AG480" s="35"/>
      <c r="AH480" s="35"/>
      <c r="AI480" s="35"/>
      <c r="AJ480" s="35"/>
      <c r="AK480" s="35"/>
      <c r="AL480" s="35"/>
      <c r="AM480" s="35"/>
      <c r="AN480" s="31">
        <f t="shared" si="23"/>
        <v>0</v>
      </c>
      <c r="AO480" s="31">
        <f t="shared" si="22"/>
        <v>0</v>
      </c>
      <c r="AP480" s="36">
        <f t="shared" si="24"/>
        <v>0</v>
      </c>
    </row>
    <row r="481" spans="1:42" s="2" customFormat="1" ht="26.25" customHeight="1" x14ac:dyDescent="0.25">
      <c r="A481" s="39" t="s">
        <v>967</v>
      </c>
      <c r="B481" s="30">
        <v>1575</v>
      </c>
      <c r="C481" s="31">
        <v>5</v>
      </c>
      <c r="D481" s="32" t="s">
        <v>761</v>
      </c>
      <c r="E481" s="33">
        <v>45407</v>
      </c>
      <c r="F481" s="33">
        <v>45407</v>
      </c>
      <c r="G481" s="34"/>
      <c r="H481" s="34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F481" s="35"/>
      <c r="AG481" s="35"/>
      <c r="AH481" s="35"/>
      <c r="AI481" s="35"/>
      <c r="AJ481" s="35"/>
      <c r="AK481" s="35"/>
      <c r="AL481" s="35"/>
      <c r="AM481" s="35"/>
      <c r="AN481" s="31">
        <f t="shared" si="23"/>
        <v>0</v>
      </c>
      <c r="AO481" s="31">
        <f t="shared" si="22"/>
        <v>5</v>
      </c>
      <c r="AP481" s="36">
        <f t="shared" si="24"/>
        <v>7875</v>
      </c>
    </row>
    <row r="482" spans="1:42" s="2" customFormat="1" ht="26.25" customHeight="1" x14ac:dyDescent="0.25">
      <c r="A482" s="29" t="s">
        <v>77</v>
      </c>
      <c r="B482" s="30">
        <v>744</v>
      </c>
      <c r="C482" s="31">
        <v>10</v>
      </c>
      <c r="D482" s="32" t="s">
        <v>920</v>
      </c>
      <c r="E482" s="33">
        <v>45611</v>
      </c>
      <c r="F482" s="33">
        <v>45611</v>
      </c>
      <c r="G482" s="34"/>
      <c r="H482" s="34">
        <v>11616</v>
      </c>
      <c r="I482" s="35"/>
      <c r="J482" s="35"/>
      <c r="K482" s="35"/>
      <c r="L482" s="35"/>
      <c r="M482" s="35"/>
      <c r="N482" s="35"/>
      <c r="O482" s="35"/>
      <c r="P482" s="35"/>
      <c r="Q482" s="35">
        <v>5</v>
      </c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>
        <v>5</v>
      </c>
      <c r="AF482" s="35"/>
      <c r="AG482" s="35"/>
      <c r="AH482" s="35"/>
      <c r="AI482" s="35"/>
      <c r="AJ482" s="35"/>
      <c r="AK482" s="35"/>
      <c r="AL482" s="35"/>
      <c r="AM482" s="35"/>
      <c r="AN482" s="31">
        <f t="shared" si="23"/>
        <v>10</v>
      </c>
      <c r="AO482" s="31">
        <f t="shared" si="22"/>
        <v>0</v>
      </c>
      <c r="AP482" s="36">
        <f t="shared" si="24"/>
        <v>0</v>
      </c>
    </row>
    <row r="483" spans="1:42" s="2" customFormat="1" ht="26.25" customHeight="1" x14ac:dyDescent="0.25">
      <c r="A483" s="29" t="s">
        <v>79</v>
      </c>
      <c r="B483" s="30">
        <v>448.8</v>
      </c>
      <c r="C483" s="31">
        <v>435</v>
      </c>
      <c r="D483" s="32" t="s">
        <v>388</v>
      </c>
      <c r="E483" s="33">
        <v>45611</v>
      </c>
      <c r="F483" s="33">
        <v>45611</v>
      </c>
      <c r="G483" s="34"/>
      <c r="H483" s="34">
        <v>1784</v>
      </c>
      <c r="I483" s="35"/>
      <c r="J483" s="35">
        <v>10</v>
      </c>
      <c r="K483" s="35"/>
      <c r="L483" s="35"/>
      <c r="M483" s="35"/>
      <c r="N483" s="35"/>
      <c r="O483" s="35"/>
      <c r="P483" s="35"/>
      <c r="Q483" s="35">
        <v>10</v>
      </c>
      <c r="R483" s="35"/>
      <c r="S483" s="35"/>
      <c r="T483" s="35"/>
      <c r="U483" s="35"/>
      <c r="V483" s="35"/>
      <c r="W483" s="35">
        <v>10</v>
      </c>
      <c r="X483" s="35"/>
      <c r="Y483" s="35"/>
      <c r="Z483" s="35"/>
      <c r="AA483" s="35"/>
      <c r="AB483" s="35"/>
      <c r="AC483" s="35"/>
      <c r="AD483" s="35"/>
      <c r="AE483" s="35">
        <v>10</v>
      </c>
      <c r="AF483" s="35"/>
      <c r="AG483" s="35"/>
      <c r="AH483" s="35">
        <v>10</v>
      </c>
      <c r="AI483" s="35"/>
      <c r="AJ483" s="35"/>
      <c r="AK483" s="35"/>
      <c r="AL483" s="35"/>
      <c r="AM483" s="35"/>
      <c r="AN483" s="31">
        <f t="shared" si="23"/>
        <v>50</v>
      </c>
      <c r="AO483" s="31">
        <f t="shared" si="22"/>
        <v>385</v>
      </c>
      <c r="AP483" s="36">
        <f t="shared" si="24"/>
        <v>172788</v>
      </c>
    </row>
    <row r="484" spans="1:42" s="2" customFormat="1" ht="26.25" customHeight="1" x14ac:dyDescent="0.25">
      <c r="A484" s="29" t="s">
        <v>76</v>
      </c>
      <c r="B484" s="30">
        <v>48</v>
      </c>
      <c r="C484" s="31">
        <v>1570</v>
      </c>
      <c r="D484" s="32" t="s">
        <v>388</v>
      </c>
      <c r="E484" s="33">
        <v>45611</v>
      </c>
      <c r="F484" s="33">
        <v>45611</v>
      </c>
      <c r="G484" s="34"/>
      <c r="H484" s="34">
        <v>544</v>
      </c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>
        <v>15</v>
      </c>
      <c r="Y484" s="35"/>
      <c r="Z484" s="35"/>
      <c r="AA484" s="35"/>
      <c r="AB484" s="35"/>
      <c r="AC484" s="35"/>
      <c r="AD484" s="35"/>
      <c r="AE484" s="35">
        <v>15</v>
      </c>
      <c r="AF484" s="35"/>
      <c r="AG484" s="35"/>
      <c r="AH484" s="35"/>
      <c r="AI484" s="35"/>
      <c r="AJ484" s="35"/>
      <c r="AK484" s="35"/>
      <c r="AL484" s="35">
        <v>10</v>
      </c>
      <c r="AM484" s="35"/>
      <c r="AN484" s="31">
        <f t="shared" si="23"/>
        <v>40</v>
      </c>
      <c r="AO484" s="31">
        <f t="shared" si="22"/>
        <v>1530</v>
      </c>
      <c r="AP484" s="36">
        <f t="shared" si="24"/>
        <v>73440</v>
      </c>
    </row>
    <row r="485" spans="1:42" s="2" customFormat="1" ht="26.25" customHeight="1" x14ac:dyDescent="0.25">
      <c r="A485" s="29" t="s">
        <v>75</v>
      </c>
      <c r="B485" s="30">
        <v>18</v>
      </c>
      <c r="C485" s="31">
        <v>500</v>
      </c>
      <c r="D485" s="32" t="s">
        <v>388</v>
      </c>
      <c r="E485" s="33">
        <v>45611</v>
      </c>
      <c r="F485" s="33">
        <v>45611</v>
      </c>
      <c r="G485" s="34"/>
      <c r="H485" s="34">
        <v>6315</v>
      </c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>
        <v>100</v>
      </c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F485" s="35"/>
      <c r="AG485" s="35"/>
      <c r="AH485" s="35"/>
      <c r="AI485" s="35"/>
      <c r="AJ485" s="35"/>
      <c r="AK485" s="35"/>
      <c r="AL485" s="35"/>
      <c r="AM485" s="35"/>
      <c r="AN485" s="31">
        <f t="shared" si="23"/>
        <v>100</v>
      </c>
      <c r="AO485" s="31">
        <f t="shared" si="22"/>
        <v>400</v>
      </c>
      <c r="AP485" s="36">
        <f t="shared" si="24"/>
        <v>7200</v>
      </c>
    </row>
    <row r="486" spans="1:42" s="2" customFormat="1" ht="26.25" customHeight="1" x14ac:dyDescent="0.25">
      <c r="A486" s="29" t="s">
        <v>1088</v>
      </c>
      <c r="B486" s="30">
        <v>1168.2</v>
      </c>
      <c r="C486" s="31"/>
      <c r="D486" s="32" t="s">
        <v>435</v>
      </c>
      <c r="E486" s="33">
        <v>45643</v>
      </c>
      <c r="F486" s="33">
        <v>45643</v>
      </c>
      <c r="G486" s="34">
        <v>3</v>
      </c>
      <c r="H486" s="34">
        <v>4799</v>
      </c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F486" s="35"/>
      <c r="AG486" s="35"/>
      <c r="AH486" s="35"/>
      <c r="AI486" s="35"/>
      <c r="AJ486" s="35"/>
      <c r="AK486" s="35"/>
      <c r="AL486" s="35"/>
      <c r="AM486" s="35"/>
      <c r="AN486" s="31">
        <f t="shared" si="23"/>
        <v>0</v>
      </c>
      <c r="AO486" s="31">
        <f t="shared" si="22"/>
        <v>3</v>
      </c>
      <c r="AP486" s="36">
        <f t="shared" si="24"/>
        <v>3504.6000000000004</v>
      </c>
    </row>
    <row r="487" spans="1:42" s="2" customFormat="1" ht="26.25" customHeight="1" x14ac:dyDescent="0.25">
      <c r="A487" s="29" t="s">
        <v>557</v>
      </c>
      <c r="B487" s="30"/>
      <c r="C487" s="31">
        <v>7</v>
      </c>
      <c r="D487" s="32" t="s">
        <v>452</v>
      </c>
      <c r="E487" s="33">
        <v>44819</v>
      </c>
      <c r="F487" s="33">
        <v>44819</v>
      </c>
      <c r="G487" s="34"/>
      <c r="H487" s="34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F487" s="35"/>
      <c r="AG487" s="35"/>
      <c r="AH487" s="35"/>
      <c r="AI487" s="35"/>
      <c r="AJ487" s="35"/>
      <c r="AK487" s="35"/>
      <c r="AL487" s="35"/>
      <c r="AM487" s="35"/>
      <c r="AN487" s="31">
        <f t="shared" si="23"/>
        <v>0</v>
      </c>
      <c r="AO487" s="31">
        <f t="shared" si="22"/>
        <v>7</v>
      </c>
      <c r="AP487" s="36">
        <f t="shared" si="24"/>
        <v>0</v>
      </c>
    </row>
    <row r="488" spans="1:42" s="2" customFormat="1" ht="26.25" customHeight="1" x14ac:dyDescent="0.25">
      <c r="A488" s="29" t="s">
        <v>556</v>
      </c>
      <c r="B488" s="30"/>
      <c r="C488" s="31">
        <v>156</v>
      </c>
      <c r="D488" s="32" t="s">
        <v>452</v>
      </c>
      <c r="E488" s="33">
        <v>44819</v>
      </c>
      <c r="F488" s="33">
        <v>44819</v>
      </c>
      <c r="G488" s="34"/>
      <c r="H488" s="34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F488" s="35"/>
      <c r="AG488" s="35"/>
      <c r="AH488" s="35"/>
      <c r="AI488" s="35"/>
      <c r="AJ488" s="35"/>
      <c r="AK488" s="35"/>
      <c r="AL488" s="35"/>
      <c r="AM488" s="35"/>
      <c r="AN488" s="31">
        <f t="shared" si="23"/>
        <v>0</v>
      </c>
      <c r="AO488" s="31">
        <f t="shared" si="22"/>
        <v>156</v>
      </c>
      <c r="AP488" s="36">
        <f t="shared" si="24"/>
        <v>0</v>
      </c>
    </row>
    <row r="489" spans="1:42" s="2" customFormat="1" ht="26.25" customHeight="1" x14ac:dyDescent="0.25">
      <c r="A489" s="29" t="s">
        <v>448</v>
      </c>
      <c r="B489" s="30"/>
      <c r="C489" s="31">
        <v>0</v>
      </c>
      <c r="D489" s="32"/>
      <c r="E489" s="33"/>
      <c r="F489" s="33"/>
      <c r="G489" s="34"/>
      <c r="H489" s="34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F489" s="35"/>
      <c r="AG489" s="35"/>
      <c r="AH489" s="35"/>
      <c r="AI489" s="35"/>
      <c r="AJ489" s="35"/>
      <c r="AK489" s="35"/>
      <c r="AL489" s="35"/>
      <c r="AM489" s="35"/>
      <c r="AN489" s="31">
        <f t="shared" si="23"/>
        <v>0</v>
      </c>
      <c r="AO489" s="31">
        <f t="shared" si="22"/>
        <v>0</v>
      </c>
      <c r="AP489" s="36">
        <f t="shared" si="24"/>
        <v>0</v>
      </c>
    </row>
    <row r="490" spans="1:42" s="2" customFormat="1" ht="26.25" customHeight="1" x14ac:dyDescent="0.25">
      <c r="A490" s="29" t="s">
        <v>74</v>
      </c>
      <c r="B490" s="30">
        <v>83.98</v>
      </c>
      <c r="C490" s="31">
        <v>1239</v>
      </c>
      <c r="D490" s="32" t="s">
        <v>801</v>
      </c>
      <c r="E490" s="33">
        <v>45611</v>
      </c>
      <c r="F490" s="33">
        <v>45611</v>
      </c>
      <c r="G490" s="34"/>
      <c r="H490" s="34">
        <v>10283</v>
      </c>
      <c r="I490" s="35"/>
      <c r="J490" s="35"/>
      <c r="K490" s="35"/>
      <c r="L490" s="35"/>
      <c r="M490" s="35">
        <v>50</v>
      </c>
      <c r="N490" s="35"/>
      <c r="O490" s="35"/>
      <c r="P490" s="35"/>
      <c r="Q490" s="35">
        <v>50</v>
      </c>
      <c r="R490" s="35">
        <v>50</v>
      </c>
      <c r="S490" s="35"/>
      <c r="T490" s="35"/>
      <c r="U490" s="35"/>
      <c r="V490" s="35"/>
      <c r="W490" s="35"/>
      <c r="X490" s="35">
        <v>25</v>
      </c>
      <c r="Y490" s="35"/>
      <c r="Z490" s="35"/>
      <c r="AA490" s="35">
        <v>25</v>
      </c>
      <c r="AB490" s="35"/>
      <c r="AC490" s="35"/>
      <c r="AD490" s="35"/>
      <c r="AE490" s="35">
        <v>25</v>
      </c>
      <c r="AF490" s="35"/>
      <c r="AG490" s="35"/>
      <c r="AH490" s="35">
        <v>50</v>
      </c>
      <c r="AI490" s="35"/>
      <c r="AJ490" s="35"/>
      <c r="AK490" s="35"/>
      <c r="AL490" s="35">
        <v>50</v>
      </c>
      <c r="AM490" s="35"/>
      <c r="AN490" s="31">
        <f t="shared" si="23"/>
        <v>325</v>
      </c>
      <c r="AO490" s="31">
        <f t="shared" si="22"/>
        <v>914</v>
      </c>
      <c r="AP490" s="36">
        <f t="shared" si="24"/>
        <v>76757.72</v>
      </c>
    </row>
    <row r="491" spans="1:42" s="2" customFormat="1" ht="26.25" customHeight="1" x14ac:dyDescent="0.25">
      <c r="A491" s="43" t="s">
        <v>668</v>
      </c>
      <c r="B491" s="30">
        <v>32.979999999999997</v>
      </c>
      <c r="C491" s="31">
        <v>1795</v>
      </c>
      <c r="D491" s="32" t="s">
        <v>388</v>
      </c>
      <c r="E491" s="33">
        <v>45611</v>
      </c>
      <c r="F491" s="33">
        <v>45611</v>
      </c>
      <c r="G491" s="34"/>
      <c r="H491" s="34">
        <v>1066</v>
      </c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>
        <v>100</v>
      </c>
      <c r="Y491" s="35"/>
      <c r="Z491" s="35"/>
      <c r="AA491" s="35"/>
      <c r="AB491" s="35"/>
      <c r="AC491" s="35"/>
      <c r="AD491" s="35"/>
      <c r="AE491" s="35"/>
      <c r="AF491" s="35"/>
      <c r="AG491" s="35"/>
      <c r="AH491" s="35"/>
      <c r="AI491" s="35"/>
      <c r="AJ491" s="35"/>
      <c r="AK491" s="35"/>
      <c r="AL491" s="35"/>
      <c r="AM491" s="35"/>
      <c r="AN491" s="31">
        <f t="shared" si="23"/>
        <v>100</v>
      </c>
      <c r="AO491" s="31">
        <f t="shared" si="22"/>
        <v>1695</v>
      </c>
      <c r="AP491" s="36">
        <f t="shared" si="24"/>
        <v>55901.099999999991</v>
      </c>
    </row>
    <row r="492" spans="1:42" s="2" customFormat="1" ht="26.25" customHeight="1" x14ac:dyDescent="0.25">
      <c r="A492" s="39" t="s">
        <v>375</v>
      </c>
      <c r="B492" s="30">
        <v>1.34</v>
      </c>
      <c r="C492" s="31">
        <v>0</v>
      </c>
      <c r="D492" s="32" t="s">
        <v>387</v>
      </c>
      <c r="E492" s="33">
        <v>45149</v>
      </c>
      <c r="F492" s="33">
        <v>45149</v>
      </c>
      <c r="G492" s="34"/>
      <c r="H492" s="34">
        <v>530</v>
      </c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F492" s="35"/>
      <c r="AG492" s="35"/>
      <c r="AH492" s="35"/>
      <c r="AI492" s="35"/>
      <c r="AJ492" s="35"/>
      <c r="AK492" s="35"/>
      <c r="AL492" s="35"/>
      <c r="AM492" s="35"/>
      <c r="AN492" s="31">
        <f t="shared" si="23"/>
        <v>0</v>
      </c>
      <c r="AO492" s="31">
        <f t="shared" si="22"/>
        <v>0</v>
      </c>
      <c r="AP492" s="36">
        <f t="shared" si="24"/>
        <v>0</v>
      </c>
    </row>
    <row r="493" spans="1:42" s="2" customFormat="1" ht="26.25" customHeight="1" x14ac:dyDescent="0.25">
      <c r="A493" s="29" t="s">
        <v>72</v>
      </c>
      <c r="B493" s="30">
        <v>33.6</v>
      </c>
      <c r="C493" s="31">
        <v>6600</v>
      </c>
      <c r="D493" s="32" t="s">
        <v>388</v>
      </c>
      <c r="E493" s="33">
        <v>45611</v>
      </c>
      <c r="F493" s="33">
        <v>45611</v>
      </c>
      <c r="G493" s="34"/>
      <c r="H493" s="34">
        <v>1108</v>
      </c>
      <c r="I493" s="35"/>
      <c r="J493" s="35">
        <v>200</v>
      </c>
      <c r="K493" s="35"/>
      <c r="L493" s="35"/>
      <c r="M493" s="35"/>
      <c r="N493" s="35"/>
      <c r="O493" s="35"/>
      <c r="P493" s="35"/>
      <c r="Q493" s="35"/>
      <c r="R493" s="35"/>
      <c r="S493" s="35"/>
      <c r="T493" s="35">
        <v>100</v>
      </c>
      <c r="U493" s="35"/>
      <c r="V493" s="35"/>
      <c r="W493" s="35"/>
      <c r="X493" s="35"/>
      <c r="Y493" s="35"/>
      <c r="Z493" s="35"/>
      <c r="AA493" s="35">
        <v>200</v>
      </c>
      <c r="AB493" s="35"/>
      <c r="AC493" s="35"/>
      <c r="AD493" s="35"/>
      <c r="AE493" s="35"/>
      <c r="AF493" s="35"/>
      <c r="AG493" s="35"/>
      <c r="AH493" s="35">
        <v>100</v>
      </c>
      <c r="AI493" s="35"/>
      <c r="AJ493" s="35"/>
      <c r="AK493" s="35"/>
      <c r="AL493" s="35"/>
      <c r="AM493" s="35"/>
      <c r="AN493" s="31">
        <f t="shared" si="23"/>
        <v>600</v>
      </c>
      <c r="AO493" s="31">
        <f t="shared" si="22"/>
        <v>6000</v>
      </c>
      <c r="AP493" s="36">
        <f t="shared" si="24"/>
        <v>201600</v>
      </c>
    </row>
    <row r="494" spans="1:42" s="2" customFormat="1" ht="26.25" customHeight="1" x14ac:dyDescent="0.25">
      <c r="A494" s="29" t="s">
        <v>73</v>
      </c>
      <c r="B494" s="30">
        <v>3.59</v>
      </c>
      <c r="C494" s="31">
        <v>350</v>
      </c>
      <c r="D494" s="32" t="s">
        <v>388</v>
      </c>
      <c r="E494" s="33">
        <v>45611</v>
      </c>
      <c r="F494" s="33">
        <v>45611</v>
      </c>
      <c r="G494" s="34"/>
      <c r="H494" s="34">
        <v>6484</v>
      </c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1">
        <f t="shared" si="23"/>
        <v>0</v>
      </c>
      <c r="AO494" s="31">
        <f t="shared" si="22"/>
        <v>350</v>
      </c>
      <c r="AP494" s="36">
        <f t="shared" si="24"/>
        <v>1256.5</v>
      </c>
    </row>
    <row r="495" spans="1:42" s="2" customFormat="1" ht="26.25" customHeight="1" x14ac:dyDescent="0.25">
      <c r="A495" s="29" t="s">
        <v>728</v>
      </c>
      <c r="B495" s="30">
        <v>155</v>
      </c>
      <c r="C495" s="31">
        <v>0</v>
      </c>
      <c r="D495" s="32" t="s">
        <v>761</v>
      </c>
      <c r="E495" s="33">
        <v>45077</v>
      </c>
      <c r="F495" s="33">
        <v>45077</v>
      </c>
      <c r="G495" s="34"/>
      <c r="H495" s="34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F495" s="35"/>
      <c r="AG495" s="35"/>
      <c r="AH495" s="35"/>
      <c r="AI495" s="35"/>
      <c r="AJ495" s="35"/>
      <c r="AK495" s="35"/>
      <c r="AL495" s="35"/>
      <c r="AM495" s="35"/>
      <c r="AN495" s="31">
        <f t="shared" si="23"/>
        <v>0</v>
      </c>
      <c r="AO495" s="31">
        <f t="shared" si="22"/>
        <v>0</v>
      </c>
      <c r="AP495" s="36">
        <f t="shared" si="24"/>
        <v>0</v>
      </c>
    </row>
    <row r="496" spans="1:42" s="2" customFormat="1" ht="26.25" customHeight="1" x14ac:dyDescent="0.25">
      <c r="A496" s="29" t="s">
        <v>729</v>
      </c>
      <c r="B496" s="30">
        <v>195</v>
      </c>
      <c r="C496" s="31">
        <v>391</v>
      </c>
      <c r="D496" s="32" t="s">
        <v>761</v>
      </c>
      <c r="E496" s="33">
        <v>45407</v>
      </c>
      <c r="F496" s="33">
        <v>45407</v>
      </c>
      <c r="G496" s="34"/>
      <c r="H496" s="34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F496" s="35"/>
      <c r="AG496" s="35"/>
      <c r="AH496" s="35"/>
      <c r="AI496" s="35"/>
      <c r="AJ496" s="35"/>
      <c r="AK496" s="35"/>
      <c r="AL496" s="35"/>
      <c r="AM496" s="35"/>
      <c r="AN496" s="31">
        <f t="shared" si="23"/>
        <v>0</v>
      </c>
      <c r="AO496" s="31">
        <f t="shared" si="22"/>
        <v>391</v>
      </c>
      <c r="AP496" s="36">
        <f t="shared" si="24"/>
        <v>76245</v>
      </c>
    </row>
    <row r="497" spans="1:42" s="2" customFormat="1" ht="26.25" customHeight="1" x14ac:dyDescent="0.25">
      <c r="A497" s="29" t="s">
        <v>71</v>
      </c>
      <c r="B497" s="30"/>
      <c r="C497" s="31">
        <v>510</v>
      </c>
      <c r="D497" s="32"/>
      <c r="E497" s="33"/>
      <c r="F497" s="33"/>
      <c r="G497" s="37"/>
      <c r="H497" s="34">
        <v>5400</v>
      </c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F497" s="35"/>
      <c r="AG497" s="35"/>
      <c r="AH497" s="35"/>
      <c r="AI497" s="35"/>
      <c r="AJ497" s="35"/>
      <c r="AK497" s="35"/>
      <c r="AL497" s="35"/>
      <c r="AM497" s="35"/>
      <c r="AN497" s="31">
        <f t="shared" si="23"/>
        <v>0</v>
      </c>
      <c r="AO497" s="31">
        <f t="shared" si="22"/>
        <v>510</v>
      </c>
      <c r="AP497" s="36">
        <f t="shared" si="24"/>
        <v>0</v>
      </c>
    </row>
    <row r="498" spans="1:42" s="2" customFormat="1" ht="26.25" customHeight="1" x14ac:dyDescent="0.25">
      <c r="A498" s="29" t="s">
        <v>500</v>
      </c>
      <c r="B498" s="35">
        <v>700</v>
      </c>
      <c r="C498" s="31">
        <v>0</v>
      </c>
      <c r="D498" s="32" t="s">
        <v>420</v>
      </c>
      <c r="E498" s="33">
        <v>44714</v>
      </c>
      <c r="F498" s="33">
        <v>44714</v>
      </c>
      <c r="G498" s="34"/>
      <c r="H498" s="34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F498" s="35"/>
      <c r="AG498" s="35"/>
      <c r="AH498" s="35"/>
      <c r="AI498" s="35"/>
      <c r="AJ498" s="35"/>
      <c r="AK498" s="35"/>
      <c r="AL498" s="35"/>
      <c r="AM498" s="35"/>
      <c r="AN498" s="31">
        <f t="shared" si="23"/>
        <v>0</v>
      </c>
      <c r="AO498" s="31">
        <f t="shared" si="22"/>
        <v>0</v>
      </c>
      <c r="AP498" s="36">
        <f t="shared" si="24"/>
        <v>0</v>
      </c>
    </row>
    <row r="499" spans="1:42" s="2" customFormat="1" ht="26.25" customHeight="1" x14ac:dyDescent="0.25">
      <c r="A499" s="29" t="s">
        <v>499</v>
      </c>
      <c r="B499" s="41">
        <v>790</v>
      </c>
      <c r="C499" s="31">
        <v>158</v>
      </c>
      <c r="D499" s="32" t="s">
        <v>975</v>
      </c>
      <c r="E499" s="33">
        <v>45497</v>
      </c>
      <c r="F499" s="33">
        <v>45497</v>
      </c>
      <c r="G499" s="37"/>
      <c r="H499" s="34"/>
      <c r="I499" s="35"/>
      <c r="J499" s="35">
        <v>1</v>
      </c>
      <c r="K499" s="35"/>
      <c r="L499" s="35"/>
      <c r="M499" s="35">
        <v>1</v>
      </c>
      <c r="N499" s="35">
        <v>2</v>
      </c>
      <c r="O499" s="35"/>
      <c r="P499" s="35"/>
      <c r="Q499" s="35">
        <v>1</v>
      </c>
      <c r="R499" s="35"/>
      <c r="S499" s="35"/>
      <c r="T499" s="35">
        <v>2</v>
      </c>
      <c r="U499" s="35"/>
      <c r="V499" s="35"/>
      <c r="W499" s="35"/>
      <c r="X499" s="35">
        <v>1</v>
      </c>
      <c r="Y499" s="35"/>
      <c r="Z499" s="35"/>
      <c r="AA499" s="35"/>
      <c r="AB499" s="35"/>
      <c r="AC499" s="35"/>
      <c r="AD499" s="35"/>
      <c r="AE499" s="35"/>
      <c r="AF499" s="35">
        <v>3</v>
      </c>
      <c r="AG499" s="35"/>
      <c r="AH499" s="35">
        <v>1</v>
      </c>
      <c r="AI499" s="35"/>
      <c r="AJ499" s="35"/>
      <c r="AK499" s="35"/>
      <c r="AL499" s="35"/>
      <c r="AM499" s="35">
        <v>2</v>
      </c>
      <c r="AN499" s="31">
        <f t="shared" si="23"/>
        <v>14</v>
      </c>
      <c r="AO499" s="31">
        <f t="shared" si="22"/>
        <v>144</v>
      </c>
      <c r="AP499" s="36">
        <f t="shared" si="24"/>
        <v>113760</v>
      </c>
    </row>
    <row r="500" spans="1:42" s="2" customFormat="1" ht="26.25" customHeight="1" x14ac:dyDescent="0.25">
      <c r="A500" s="29" t="s">
        <v>498</v>
      </c>
      <c r="B500" s="41">
        <v>1370</v>
      </c>
      <c r="C500" s="31">
        <v>171</v>
      </c>
      <c r="D500" s="32" t="s">
        <v>976</v>
      </c>
      <c r="E500" s="33">
        <v>45497</v>
      </c>
      <c r="F500" s="33">
        <v>45497</v>
      </c>
      <c r="G500" s="34"/>
      <c r="H500" s="34"/>
      <c r="I500" s="35"/>
      <c r="J500" s="35">
        <v>1</v>
      </c>
      <c r="K500" s="35"/>
      <c r="L500" s="35"/>
      <c r="M500" s="35"/>
      <c r="N500" s="35">
        <v>2</v>
      </c>
      <c r="O500" s="35"/>
      <c r="P500" s="35"/>
      <c r="Q500" s="35">
        <v>1</v>
      </c>
      <c r="R500" s="35"/>
      <c r="S500" s="35"/>
      <c r="T500" s="35">
        <v>2</v>
      </c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F500" s="35">
        <v>3</v>
      </c>
      <c r="AG500" s="35"/>
      <c r="AH500" s="35"/>
      <c r="AI500" s="35"/>
      <c r="AJ500" s="35"/>
      <c r="AK500" s="35"/>
      <c r="AL500" s="35"/>
      <c r="AM500" s="35">
        <v>2</v>
      </c>
      <c r="AN500" s="31">
        <f t="shared" si="23"/>
        <v>11</v>
      </c>
      <c r="AO500" s="31">
        <f t="shared" si="22"/>
        <v>160</v>
      </c>
      <c r="AP500" s="36">
        <f t="shared" si="24"/>
        <v>219200</v>
      </c>
    </row>
    <row r="501" spans="1:42" s="2" customFormat="1" ht="26.25" customHeight="1" x14ac:dyDescent="0.25">
      <c r="A501" s="29" t="s">
        <v>70</v>
      </c>
      <c r="B501" s="30">
        <v>4.2</v>
      </c>
      <c r="C501" s="31">
        <v>45</v>
      </c>
      <c r="D501" s="32" t="s">
        <v>388</v>
      </c>
      <c r="E501" s="33">
        <v>45551</v>
      </c>
      <c r="F501" s="33">
        <v>45551</v>
      </c>
      <c r="G501" s="34"/>
      <c r="H501" s="34">
        <v>507</v>
      </c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>
        <v>45</v>
      </c>
      <c r="Z501" s="35"/>
      <c r="AA501" s="35"/>
      <c r="AB501" s="35"/>
      <c r="AC501" s="35"/>
      <c r="AD501" s="35"/>
      <c r="AE501" s="35"/>
      <c r="AF501" s="35"/>
      <c r="AG501" s="35"/>
      <c r="AH501" s="35"/>
      <c r="AI501" s="35"/>
      <c r="AJ501" s="35"/>
      <c r="AK501" s="35"/>
      <c r="AL501" s="35"/>
      <c r="AM501" s="35"/>
      <c r="AN501" s="31">
        <f t="shared" si="23"/>
        <v>45</v>
      </c>
      <c r="AO501" s="31">
        <f t="shared" si="22"/>
        <v>0</v>
      </c>
      <c r="AP501" s="36">
        <f t="shared" si="24"/>
        <v>0</v>
      </c>
    </row>
    <row r="502" spans="1:42" s="2" customFormat="1" ht="20.25" customHeight="1" x14ac:dyDescent="0.25">
      <c r="A502" s="29" t="s">
        <v>69</v>
      </c>
      <c r="B502" s="30">
        <v>4.92</v>
      </c>
      <c r="C502" s="31">
        <v>260</v>
      </c>
      <c r="D502" s="32" t="s">
        <v>388</v>
      </c>
      <c r="E502" s="33">
        <v>44697</v>
      </c>
      <c r="F502" s="33">
        <v>44697</v>
      </c>
      <c r="G502" s="34"/>
      <c r="H502" s="34">
        <v>506</v>
      </c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F502" s="35"/>
      <c r="AG502" s="35"/>
      <c r="AH502" s="35"/>
      <c r="AI502" s="35"/>
      <c r="AJ502" s="35"/>
      <c r="AK502" s="35"/>
      <c r="AL502" s="35"/>
      <c r="AM502" s="35"/>
      <c r="AN502" s="31">
        <f t="shared" si="23"/>
        <v>0</v>
      </c>
      <c r="AO502" s="31">
        <f t="shared" si="22"/>
        <v>260</v>
      </c>
      <c r="AP502" s="36">
        <f t="shared" si="24"/>
        <v>1279.2</v>
      </c>
    </row>
    <row r="503" spans="1:42" s="2" customFormat="1" ht="21" customHeight="1" x14ac:dyDescent="0.25">
      <c r="A503" s="29" t="s">
        <v>497</v>
      </c>
      <c r="B503" s="40">
        <v>152.78</v>
      </c>
      <c r="C503" s="31">
        <v>2396</v>
      </c>
      <c r="D503" s="32" t="s">
        <v>388</v>
      </c>
      <c r="E503" s="33">
        <v>45484</v>
      </c>
      <c r="F503" s="33">
        <v>45484</v>
      </c>
      <c r="G503" s="34"/>
      <c r="H503" s="34">
        <v>9102</v>
      </c>
      <c r="I503" s="35"/>
      <c r="J503" s="35"/>
      <c r="K503" s="35"/>
      <c r="L503" s="35"/>
      <c r="M503" s="35"/>
      <c r="N503" s="35"/>
      <c r="O503" s="35"/>
      <c r="P503" s="35"/>
      <c r="Q503" s="35">
        <v>2</v>
      </c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F503" s="35"/>
      <c r="AG503" s="35"/>
      <c r="AH503" s="35">
        <v>3</v>
      </c>
      <c r="AI503" s="35"/>
      <c r="AJ503" s="35"/>
      <c r="AK503" s="35"/>
      <c r="AL503" s="35"/>
      <c r="AM503" s="35"/>
      <c r="AN503" s="31">
        <f t="shared" si="23"/>
        <v>5</v>
      </c>
      <c r="AO503" s="31">
        <f t="shared" si="22"/>
        <v>2391</v>
      </c>
      <c r="AP503" s="36">
        <f t="shared" si="24"/>
        <v>365296.98</v>
      </c>
    </row>
    <row r="504" spans="1:42" s="2" customFormat="1" ht="26.25" customHeight="1" x14ac:dyDescent="0.25">
      <c r="A504" s="39" t="s">
        <v>222</v>
      </c>
      <c r="B504" s="30"/>
      <c r="C504" s="31">
        <v>1800</v>
      </c>
      <c r="D504" s="32"/>
      <c r="E504" s="33"/>
      <c r="F504" s="33"/>
      <c r="G504" s="34"/>
      <c r="H504" s="34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F504" s="35"/>
      <c r="AG504" s="35"/>
      <c r="AH504" s="35"/>
      <c r="AI504" s="35"/>
      <c r="AJ504" s="35"/>
      <c r="AK504" s="35"/>
      <c r="AL504" s="35"/>
      <c r="AM504" s="35"/>
      <c r="AN504" s="31">
        <f t="shared" si="23"/>
        <v>0</v>
      </c>
      <c r="AO504" s="31">
        <f t="shared" si="22"/>
        <v>1800</v>
      </c>
      <c r="AP504" s="36">
        <f t="shared" si="24"/>
        <v>0</v>
      </c>
    </row>
    <row r="505" spans="1:42" s="2" customFormat="1" ht="26.25" customHeight="1" x14ac:dyDescent="0.25">
      <c r="A505" s="29" t="s">
        <v>221</v>
      </c>
      <c r="B505" s="30">
        <v>19.07</v>
      </c>
      <c r="C505" s="31">
        <v>6969</v>
      </c>
      <c r="D505" s="32" t="s">
        <v>388</v>
      </c>
      <c r="E505" s="33">
        <v>45611</v>
      </c>
      <c r="F505" s="33">
        <v>45611</v>
      </c>
      <c r="G505" s="34"/>
      <c r="H505" s="34">
        <v>2427</v>
      </c>
      <c r="I505" s="35"/>
      <c r="J505" s="35">
        <v>30</v>
      </c>
      <c r="K505" s="35"/>
      <c r="L505" s="35"/>
      <c r="M505" s="35">
        <v>40</v>
      </c>
      <c r="N505" s="35"/>
      <c r="O505" s="35"/>
      <c r="P505" s="35"/>
      <c r="Q505" s="35">
        <v>30</v>
      </c>
      <c r="R505" s="35"/>
      <c r="S505" s="35"/>
      <c r="T505" s="35">
        <v>30</v>
      </c>
      <c r="U505" s="35"/>
      <c r="V505" s="35"/>
      <c r="W505" s="35"/>
      <c r="X505" s="35">
        <v>40</v>
      </c>
      <c r="Y505" s="35"/>
      <c r="Z505" s="35"/>
      <c r="AA505" s="35">
        <v>40</v>
      </c>
      <c r="AB505" s="35"/>
      <c r="AC505" s="35"/>
      <c r="AD505" s="35"/>
      <c r="AE505" s="35">
        <v>40</v>
      </c>
      <c r="AF505" s="35">
        <v>15</v>
      </c>
      <c r="AG505" s="35"/>
      <c r="AH505" s="35"/>
      <c r="AI505" s="35"/>
      <c r="AJ505" s="35"/>
      <c r="AK505" s="35"/>
      <c r="AL505" s="35"/>
      <c r="AM505" s="35"/>
      <c r="AN505" s="31">
        <f t="shared" si="23"/>
        <v>265</v>
      </c>
      <c r="AO505" s="31">
        <f t="shared" si="22"/>
        <v>6704</v>
      </c>
      <c r="AP505" s="36">
        <f t="shared" si="24"/>
        <v>127845.28</v>
      </c>
    </row>
    <row r="506" spans="1:42" s="2" customFormat="1" ht="26.25" customHeight="1" x14ac:dyDescent="0.25">
      <c r="A506" s="39" t="s">
        <v>655</v>
      </c>
      <c r="B506" s="30">
        <v>20.28</v>
      </c>
      <c r="C506" s="31">
        <v>295</v>
      </c>
      <c r="D506" s="32" t="s">
        <v>388</v>
      </c>
      <c r="E506" s="33">
        <v>44887</v>
      </c>
      <c r="F506" s="33">
        <v>44887</v>
      </c>
      <c r="G506" s="34"/>
      <c r="H506" s="34">
        <v>9924</v>
      </c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F506" s="35"/>
      <c r="AG506" s="35"/>
      <c r="AH506" s="35"/>
      <c r="AI506" s="35"/>
      <c r="AJ506" s="35"/>
      <c r="AK506" s="35"/>
      <c r="AL506" s="35"/>
      <c r="AM506" s="35">
        <v>15</v>
      </c>
      <c r="AN506" s="31">
        <f t="shared" si="23"/>
        <v>15</v>
      </c>
      <c r="AO506" s="31">
        <f t="shared" si="22"/>
        <v>280</v>
      </c>
      <c r="AP506" s="36">
        <f t="shared" si="24"/>
        <v>5678.4000000000005</v>
      </c>
    </row>
    <row r="507" spans="1:42" s="2" customFormat="1" ht="25.5" customHeight="1" x14ac:dyDescent="0.25">
      <c r="A507" s="43" t="s">
        <v>220</v>
      </c>
      <c r="B507" s="30">
        <v>5</v>
      </c>
      <c r="C507" s="31">
        <v>1400</v>
      </c>
      <c r="D507" s="32" t="s">
        <v>864</v>
      </c>
      <c r="E507" s="33" t="s">
        <v>1056</v>
      </c>
      <c r="F507" s="33" t="s">
        <v>1056</v>
      </c>
      <c r="G507" s="34"/>
      <c r="H507" s="34">
        <v>4970</v>
      </c>
      <c r="I507" s="35"/>
      <c r="J507" s="35"/>
      <c r="K507" s="35"/>
      <c r="L507" s="35"/>
      <c r="M507" s="35">
        <v>100</v>
      </c>
      <c r="N507" s="35"/>
      <c r="O507" s="35"/>
      <c r="P507" s="35"/>
      <c r="Q507" s="35">
        <v>100</v>
      </c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F507" s="35"/>
      <c r="AG507" s="35"/>
      <c r="AH507" s="35"/>
      <c r="AI507" s="35"/>
      <c r="AJ507" s="35"/>
      <c r="AK507" s="35"/>
      <c r="AL507" s="35"/>
      <c r="AM507" s="35"/>
      <c r="AN507" s="31">
        <f t="shared" si="23"/>
        <v>200</v>
      </c>
      <c r="AO507" s="31">
        <f t="shared" si="22"/>
        <v>1200</v>
      </c>
      <c r="AP507" s="36">
        <f t="shared" si="24"/>
        <v>6000</v>
      </c>
    </row>
    <row r="508" spans="1:42" s="2" customFormat="1" ht="21.75" customHeight="1" x14ac:dyDescent="0.25">
      <c r="A508" s="43" t="s">
        <v>951</v>
      </c>
      <c r="B508" s="30"/>
      <c r="C508" s="31">
        <v>0</v>
      </c>
      <c r="D508" s="32"/>
      <c r="E508" s="33"/>
      <c r="F508" s="33"/>
      <c r="G508" s="33"/>
      <c r="H508" s="34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F508" s="35"/>
      <c r="AG508" s="35"/>
      <c r="AH508" s="35"/>
      <c r="AI508" s="35"/>
      <c r="AJ508" s="35"/>
      <c r="AK508" s="35"/>
      <c r="AL508" s="35"/>
      <c r="AM508" s="35"/>
      <c r="AN508" s="31">
        <f t="shared" si="23"/>
        <v>0</v>
      </c>
      <c r="AO508" s="31">
        <f t="shared" si="22"/>
        <v>0</v>
      </c>
      <c r="AP508" s="36">
        <f t="shared" si="24"/>
        <v>0</v>
      </c>
    </row>
    <row r="509" spans="1:42" s="2" customFormat="1" ht="21.75" customHeight="1" x14ac:dyDescent="0.25">
      <c r="A509" s="29" t="s">
        <v>1027</v>
      </c>
      <c r="B509" s="30">
        <v>22420</v>
      </c>
      <c r="C509" s="31">
        <v>2</v>
      </c>
      <c r="D509" s="32" t="s">
        <v>435</v>
      </c>
      <c r="E509" s="33">
        <v>45569</v>
      </c>
      <c r="F509" s="33">
        <v>45569</v>
      </c>
      <c r="G509" s="34"/>
      <c r="H509" s="34">
        <v>3589</v>
      </c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F509" s="35"/>
      <c r="AG509" s="35"/>
      <c r="AH509" s="35"/>
      <c r="AI509" s="35"/>
      <c r="AJ509" s="35"/>
      <c r="AK509" s="35"/>
      <c r="AL509" s="35"/>
      <c r="AM509" s="35"/>
      <c r="AN509" s="31">
        <f t="shared" si="23"/>
        <v>0</v>
      </c>
      <c r="AO509" s="31">
        <f t="shared" si="22"/>
        <v>2</v>
      </c>
      <c r="AP509" s="36">
        <f t="shared" si="24"/>
        <v>44840</v>
      </c>
    </row>
    <row r="510" spans="1:42" s="2" customFormat="1" ht="21.75" customHeight="1" x14ac:dyDescent="0.25">
      <c r="A510" s="29" t="s">
        <v>1028</v>
      </c>
      <c r="B510" s="30">
        <v>5664</v>
      </c>
      <c r="C510" s="31">
        <v>4</v>
      </c>
      <c r="D510" s="32" t="s">
        <v>435</v>
      </c>
      <c r="E510" s="33">
        <v>45569</v>
      </c>
      <c r="F510" s="33">
        <v>45569</v>
      </c>
      <c r="G510" s="34"/>
      <c r="H510" s="34">
        <v>2692</v>
      </c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35"/>
      <c r="AH510" s="35"/>
      <c r="AI510" s="35"/>
      <c r="AJ510" s="35"/>
      <c r="AK510" s="35"/>
      <c r="AL510" s="35"/>
      <c r="AM510" s="35"/>
      <c r="AN510" s="31">
        <f t="shared" si="23"/>
        <v>0</v>
      </c>
      <c r="AO510" s="31">
        <f t="shared" si="22"/>
        <v>4</v>
      </c>
      <c r="AP510" s="36">
        <f t="shared" si="24"/>
        <v>22656</v>
      </c>
    </row>
    <row r="511" spans="1:42" s="2" customFormat="1" ht="26.25" customHeight="1" x14ac:dyDescent="0.25">
      <c r="A511" s="29" t="s">
        <v>642</v>
      </c>
      <c r="B511" s="41">
        <v>18880</v>
      </c>
      <c r="C511" s="31">
        <v>20</v>
      </c>
      <c r="D511" s="32" t="s">
        <v>435</v>
      </c>
      <c r="E511" s="33">
        <v>45569</v>
      </c>
      <c r="F511" s="33">
        <v>45569</v>
      </c>
      <c r="G511" s="34"/>
      <c r="H511" s="34">
        <v>3161</v>
      </c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35"/>
      <c r="AH511" s="35"/>
      <c r="AI511" s="35"/>
      <c r="AJ511" s="35"/>
      <c r="AK511" s="35"/>
      <c r="AL511" s="35"/>
      <c r="AM511" s="35"/>
      <c r="AN511" s="31">
        <f t="shared" si="23"/>
        <v>0</v>
      </c>
      <c r="AO511" s="31">
        <f t="shared" si="22"/>
        <v>20</v>
      </c>
      <c r="AP511" s="36">
        <f t="shared" si="24"/>
        <v>377600</v>
      </c>
    </row>
    <row r="512" spans="1:42" s="2" customFormat="1" ht="26.25" customHeight="1" x14ac:dyDescent="0.25">
      <c r="A512" s="29" t="s">
        <v>68</v>
      </c>
      <c r="B512" s="30">
        <v>679.92</v>
      </c>
      <c r="C512" s="31">
        <v>6093</v>
      </c>
      <c r="D512" s="32" t="s">
        <v>387</v>
      </c>
      <c r="E512" s="33">
        <v>45611</v>
      </c>
      <c r="F512" s="33">
        <v>45611</v>
      </c>
      <c r="G512" s="34"/>
      <c r="H512" s="34">
        <v>11002</v>
      </c>
      <c r="I512" s="35"/>
      <c r="J512" s="35">
        <v>60</v>
      </c>
      <c r="K512" s="35"/>
      <c r="L512" s="35"/>
      <c r="M512" s="35">
        <v>40</v>
      </c>
      <c r="N512" s="35"/>
      <c r="O512" s="35"/>
      <c r="P512" s="35"/>
      <c r="Q512" s="35">
        <v>60</v>
      </c>
      <c r="R512" s="35"/>
      <c r="S512" s="35"/>
      <c r="T512" s="35">
        <v>60</v>
      </c>
      <c r="U512" s="35"/>
      <c r="V512" s="35"/>
      <c r="W512" s="35"/>
      <c r="X512" s="35"/>
      <c r="Y512" s="35"/>
      <c r="Z512" s="35"/>
      <c r="AA512" s="35">
        <v>60</v>
      </c>
      <c r="AB512" s="35"/>
      <c r="AC512" s="35"/>
      <c r="AD512" s="35"/>
      <c r="AE512" s="35">
        <v>60</v>
      </c>
      <c r="AF512" s="35"/>
      <c r="AG512" s="35"/>
      <c r="AH512" s="35">
        <v>60</v>
      </c>
      <c r="AI512" s="35"/>
      <c r="AJ512" s="35"/>
      <c r="AK512" s="35"/>
      <c r="AL512" s="35">
        <v>80</v>
      </c>
      <c r="AM512" s="35"/>
      <c r="AN512" s="31">
        <f t="shared" si="23"/>
        <v>480</v>
      </c>
      <c r="AO512" s="31">
        <f t="shared" si="22"/>
        <v>5613</v>
      </c>
      <c r="AP512" s="36">
        <f t="shared" si="24"/>
        <v>3816390.96</v>
      </c>
    </row>
    <row r="513" spans="1:42" s="2" customFormat="1" ht="26.25" customHeight="1" x14ac:dyDescent="0.25">
      <c r="A513" s="29" t="s">
        <v>480</v>
      </c>
      <c r="B513" s="30">
        <v>42</v>
      </c>
      <c r="C513" s="31">
        <v>1400</v>
      </c>
      <c r="D513" s="32" t="s">
        <v>388</v>
      </c>
      <c r="E513" s="33">
        <v>45579</v>
      </c>
      <c r="F513" s="33">
        <v>45579</v>
      </c>
      <c r="G513" s="34"/>
      <c r="H513" s="34">
        <v>1755</v>
      </c>
      <c r="I513" s="35"/>
      <c r="J513" s="35"/>
      <c r="K513" s="35"/>
      <c r="L513" s="35"/>
      <c r="M513" s="35"/>
      <c r="N513" s="35"/>
      <c r="O513" s="35"/>
      <c r="P513" s="35"/>
      <c r="Q513" s="35">
        <v>100</v>
      </c>
      <c r="R513" s="35"/>
      <c r="S513" s="35"/>
      <c r="T513" s="35"/>
      <c r="U513" s="35"/>
      <c r="V513" s="35"/>
      <c r="W513" s="35"/>
      <c r="X513" s="35">
        <v>100</v>
      </c>
      <c r="Y513" s="35"/>
      <c r="Z513" s="35"/>
      <c r="AA513" s="35"/>
      <c r="AB513" s="35"/>
      <c r="AC513" s="35"/>
      <c r="AD513" s="35"/>
      <c r="AE513" s="35"/>
      <c r="AF513" s="35"/>
      <c r="AG513" s="35"/>
      <c r="AH513" s="35"/>
      <c r="AI513" s="35"/>
      <c r="AJ513" s="35"/>
      <c r="AK513" s="35"/>
      <c r="AL513" s="35"/>
      <c r="AM513" s="35"/>
      <c r="AN513" s="31">
        <f t="shared" si="23"/>
        <v>200</v>
      </c>
      <c r="AO513" s="31">
        <f t="shared" si="22"/>
        <v>1200</v>
      </c>
      <c r="AP513" s="36">
        <f t="shared" si="24"/>
        <v>50400</v>
      </c>
    </row>
    <row r="514" spans="1:42" s="2" customFormat="1" ht="26.25" customHeight="1" x14ac:dyDescent="0.25">
      <c r="A514" s="29" t="s">
        <v>223</v>
      </c>
      <c r="B514" s="30"/>
      <c r="C514" s="31">
        <v>20</v>
      </c>
      <c r="D514" s="32"/>
      <c r="E514" s="33"/>
      <c r="F514" s="33"/>
      <c r="G514" s="34"/>
      <c r="H514" s="34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F514" s="35"/>
      <c r="AG514" s="35"/>
      <c r="AH514" s="35"/>
      <c r="AI514" s="35"/>
      <c r="AJ514" s="35"/>
      <c r="AK514" s="35"/>
      <c r="AL514" s="35"/>
      <c r="AM514" s="35"/>
      <c r="AN514" s="31">
        <f t="shared" si="23"/>
        <v>0</v>
      </c>
      <c r="AO514" s="31">
        <f t="shared" si="22"/>
        <v>20</v>
      </c>
      <c r="AP514" s="36">
        <f t="shared" si="24"/>
        <v>0</v>
      </c>
    </row>
    <row r="515" spans="1:42" s="2" customFormat="1" ht="26.25" customHeight="1" x14ac:dyDescent="0.25">
      <c r="A515" s="29" t="s">
        <v>67</v>
      </c>
      <c r="B515" s="30">
        <v>159</v>
      </c>
      <c r="C515" s="31">
        <v>0</v>
      </c>
      <c r="D515" s="32" t="s">
        <v>403</v>
      </c>
      <c r="E515" s="33"/>
      <c r="F515" s="33"/>
      <c r="G515" s="34"/>
      <c r="H515" s="34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F515" s="35"/>
      <c r="AG515" s="35"/>
      <c r="AH515" s="35"/>
      <c r="AI515" s="35"/>
      <c r="AJ515" s="35"/>
      <c r="AK515" s="35"/>
      <c r="AL515" s="35"/>
      <c r="AM515" s="35"/>
      <c r="AN515" s="31">
        <f t="shared" si="23"/>
        <v>0</v>
      </c>
      <c r="AO515" s="31">
        <f t="shared" si="22"/>
        <v>0</v>
      </c>
      <c r="AP515" s="36">
        <f t="shared" si="24"/>
        <v>0</v>
      </c>
    </row>
    <row r="516" spans="1:42" ht="26.25" customHeight="1" x14ac:dyDescent="0.25">
      <c r="A516" s="29" t="s">
        <v>66</v>
      </c>
      <c r="B516" s="30">
        <v>207</v>
      </c>
      <c r="C516" s="31">
        <v>0</v>
      </c>
      <c r="D516" s="32" t="s">
        <v>462</v>
      </c>
      <c r="E516" s="33">
        <v>44818</v>
      </c>
      <c r="F516" s="33">
        <v>44818</v>
      </c>
      <c r="G516" s="34"/>
      <c r="H516" s="34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F516" s="35"/>
      <c r="AG516" s="35"/>
      <c r="AH516" s="35"/>
      <c r="AI516" s="35"/>
      <c r="AJ516" s="35"/>
      <c r="AK516" s="35"/>
      <c r="AL516" s="35"/>
      <c r="AM516" s="35"/>
      <c r="AN516" s="31">
        <f t="shared" si="23"/>
        <v>0</v>
      </c>
      <c r="AO516" s="31">
        <f t="shared" si="22"/>
        <v>0</v>
      </c>
      <c r="AP516" s="36">
        <f t="shared" si="24"/>
        <v>0</v>
      </c>
    </row>
    <row r="517" spans="1:42" ht="26.25" customHeight="1" x14ac:dyDescent="0.25">
      <c r="A517" s="29" t="s">
        <v>429</v>
      </c>
      <c r="B517" s="30"/>
      <c r="C517" s="31">
        <v>3000</v>
      </c>
      <c r="D517" s="32"/>
      <c r="E517" s="33"/>
      <c r="F517" s="33"/>
      <c r="G517" s="34"/>
      <c r="H517" s="34">
        <v>11848</v>
      </c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F517" s="35"/>
      <c r="AG517" s="35"/>
      <c r="AH517" s="35"/>
      <c r="AI517" s="35"/>
      <c r="AJ517" s="35"/>
      <c r="AK517" s="35"/>
      <c r="AL517" s="35"/>
      <c r="AM517" s="35"/>
      <c r="AN517" s="31">
        <f t="shared" si="23"/>
        <v>0</v>
      </c>
      <c r="AO517" s="31">
        <f t="shared" si="22"/>
        <v>3000</v>
      </c>
      <c r="AP517" s="36">
        <f t="shared" si="24"/>
        <v>0</v>
      </c>
    </row>
    <row r="518" spans="1:42" ht="26.25" customHeight="1" x14ac:dyDescent="0.25">
      <c r="A518" s="29" t="s">
        <v>65</v>
      </c>
      <c r="B518" s="30">
        <v>0.49</v>
      </c>
      <c r="C518" s="31">
        <v>1600</v>
      </c>
      <c r="D518" s="32" t="s">
        <v>388</v>
      </c>
      <c r="E518" s="33">
        <v>45579</v>
      </c>
      <c r="F518" s="33">
        <v>45579</v>
      </c>
      <c r="G518" s="34"/>
      <c r="H518" s="34">
        <v>1435</v>
      </c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>
        <v>100</v>
      </c>
      <c r="Y518" s="35"/>
      <c r="Z518" s="35"/>
      <c r="AA518" s="35"/>
      <c r="AB518" s="35"/>
      <c r="AC518" s="35"/>
      <c r="AD518" s="35"/>
      <c r="AE518" s="35"/>
      <c r="AF518" s="35"/>
      <c r="AG518" s="35"/>
      <c r="AH518" s="35"/>
      <c r="AI518" s="35"/>
      <c r="AJ518" s="35"/>
      <c r="AK518" s="35"/>
      <c r="AL518" s="35"/>
      <c r="AM518" s="35"/>
      <c r="AN518" s="31">
        <f t="shared" si="23"/>
        <v>100</v>
      </c>
      <c r="AO518" s="31">
        <f t="shared" si="22"/>
        <v>1500</v>
      </c>
      <c r="AP518" s="36">
        <f t="shared" si="24"/>
        <v>735</v>
      </c>
    </row>
    <row r="519" spans="1:42" ht="26.25" customHeight="1" x14ac:dyDescent="0.25">
      <c r="A519" s="29" t="s">
        <v>64</v>
      </c>
      <c r="B519" s="30">
        <v>0.32</v>
      </c>
      <c r="C519" s="31">
        <v>1800</v>
      </c>
      <c r="D519" s="32" t="s">
        <v>388</v>
      </c>
      <c r="E519" s="33">
        <v>45611</v>
      </c>
      <c r="F519" s="33">
        <v>45611</v>
      </c>
      <c r="G519" s="34"/>
      <c r="H519" s="34">
        <v>492</v>
      </c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F519" s="35"/>
      <c r="AG519" s="35"/>
      <c r="AH519" s="35"/>
      <c r="AI519" s="35"/>
      <c r="AJ519" s="35"/>
      <c r="AK519" s="35"/>
      <c r="AL519" s="35"/>
      <c r="AM519" s="35"/>
      <c r="AN519" s="31">
        <f t="shared" si="23"/>
        <v>0</v>
      </c>
      <c r="AO519" s="31">
        <f t="shared" ref="AO519:AO582" si="25">C519+G519-AN519</f>
        <v>1800</v>
      </c>
      <c r="AP519" s="36">
        <f t="shared" si="24"/>
        <v>576</v>
      </c>
    </row>
    <row r="520" spans="1:42" ht="26.25" customHeight="1" x14ac:dyDescent="0.25">
      <c r="A520" s="29" t="s">
        <v>219</v>
      </c>
      <c r="B520" s="30"/>
      <c r="C520" s="31">
        <v>0</v>
      </c>
      <c r="D520" s="32"/>
      <c r="E520" s="33"/>
      <c r="F520" s="33"/>
      <c r="G520" s="34"/>
      <c r="H520" s="34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F520" s="35"/>
      <c r="AG520" s="35"/>
      <c r="AH520" s="35"/>
      <c r="AI520" s="35"/>
      <c r="AJ520" s="35"/>
      <c r="AK520" s="35"/>
      <c r="AL520" s="35"/>
      <c r="AM520" s="35"/>
      <c r="AN520" s="31">
        <f t="shared" si="23"/>
        <v>0</v>
      </c>
      <c r="AO520" s="31">
        <f t="shared" si="25"/>
        <v>0</v>
      </c>
      <c r="AP520" s="36">
        <f t="shared" si="24"/>
        <v>0</v>
      </c>
    </row>
    <row r="521" spans="1:42" ht="26.25" customHeight="1" x14ac:dyDescent="0.25">
      <c r="A521" s="29" t="s">
        <v>710</v>
      </c>
      <c r="B521" s="30">
        <v>210</v>
      </c>
      <c r="C521" s="31">
        <v>5</v>
      </c>
      <c r="D521" s="32" t="s">
        <v>761</v>
      </c>
      <c r="E521" s="33">
        <v>45077</v>
      </c>
      <c r="F521" s="33">
        <v>45077</v>
      </c>
      <c r="G521" s="34"/>
      <c r="H521" s="34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F521" s="35"/>
      <c r="AG521" s="35"/>
      <c r="AH521" s="35"/>
      <c r="AI521" s="35"/>
      <c r="AJ521" s="35"/>
      <c r="AK521" s="35"/>
      <c r="AL521" s="35"/>
      <c r="AM521" s="35"/>
      <c r="AN521" s="31">
        <f t="shared" si="23"/>
        <v>0</v>
      </c>
      <c r="AO521" s="31">
        <f t="shared" si="25"/>
        <v>5</v>
      </c>
      <c r="AP521" s="36">
        <f t="shared" si="24"/>
        <v>1050</v>
      </c>
    </row>
    <row r="522" spans="1:42" ht="26.25" customHeight="1" x14ac:dyDescent="0.25">
      <c r="A522" s="29" t="s">
        <v>757</v>
      </c>
      <c r="B522" s="30">
        <v>1575</v>
      </c>
      <c r="C522" s="31">
        <v>7</v>
      </c>
      <c r="D522" s="32" t="s">
        <v>761</v>
      </c>
      <c r="E522" s="33">
        <v>45077</v>
      </c>
      <c r="F522" s="33">
        <v>45077</v>
      </c>
      <c r="G522" s="34"/>
      <c r="H522" s="34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F522" s="35"/>
      <c r="AG522" s="35"/>
      <c r="AH522" s="35"/>
      <c r="AI522" s="35"/>
      <c r="AJ522" s="35"/>
      <c r="AK522" s="35"/>
      <c r="AL522" s="35"/>
      <c r="AM522" s="35"/>
      <c r="AN522" s="31">
        <f t="shared" si="23"/>
        <v>0</v>
      </c>
      <c r="AO522" s="31">
        <f t="shared" si="25"/>
        <v>7</v>
      </c>
      <c r="AP522" s="36">
        <f t="shared" si="24"/>
        <v>11025</v>
      </c>
    </row>
    <row r="523" spans="1:42" ht="26.25" customHeight="1" x14ac:dyDescent="0.25">
      <c r="A523" s="29" t="s">
        <v>654</v>
      </c>
      <c r="B523" s="30">
        <v>29.96</v>
      </c>
      <c r="C523" s="31">
        <v>490</v>
      </c>
      <c r="D523" s="32" t="s">
        <v>388</v>
      </c>
      <c r="E523" s="33">
        <v>45364</v>
      </c>
      <c r="F523" s="33">
        <v>45364</v>
      </c>
      <c r="G523" s="34"/>
      <c r="H523" s="34">
        <v>1444</v>
      </c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>
        <v>30</v>
      </c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F523" s="35"/>
      <c r="AG523" s="35"/>
      <c r="AH523" s="35">
        <v>30</v>
      </c>
      <c r="AI523" s="35"/>
      <c r="AJ523" s="35"/>
      <c r="AK523" s="35"/>
      <c r="AL523" s="35"/>
      <c r="AM523" s="35"/>
      <c r="AN523" s="31">
        <f t="shared" si="23"/>
        <v>60</v>
      </c>
      <c r="AO523" s="31">
        <f t="shared" si="25"/>
        <v>430</v>
      </c>
      <c r="AP523" s="36">
        <f t="shared" si="24"/>
        <v>12882.800000000001</v>
      </c>
    </row>
    <row r="524" spans="1:42" ht="26.25" customHeight="1" x14ac:dyDescent="0.25">
      <c r="A524" s="29" t="s">
        <v>465</v>
      </c>
      <c r="B524" s="30">
        <v>945</v>
      </c>
      <c r="C524" s="31">
        <v>15</v>
      </c>
      <c r="D524" s="32" t="s">
        <v>388</v>
      </c>
      <c r="E524" s="33" t="s">
        <v>983</v>
      </c>
      <c r="F524" s="33" t="s">
        <v>983</v>
      </c>
      <c r="G524" s="37"/>
      <c r="H524" s="34">
        <v>409</v>
      </c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F524" s="35"/>
      <c r="AG524" s="35"/>
      <c r="AH524" s="35"/>
      <c r="AI524" s="35"/>
      <c r="AJ524" s="35"/>
      <c r="AK524" s="35"/>
      <c r="AL524" s="35"/>
      <c r="AM524" s="35"/>
      <c r="AN524" s="31">
        <f t="shared" si="23"/>
        <v>0</v>
      </c>
      <c r="AO524" s="31">
        <f t="shared" si="25"/>
        <v>15</v>
      </c>
      <c r="AP524" s="36">
        <f t="shared" si="24"/>
        <v>14175</v>
      </c>
    </row>
    <row r="525" spans="1:42" ht="26.25" customHeight="1" x14ac:dyDescent="0.25">
      <c r="A525" s="43" t="s">
        <v>63</v>
      </c>
      <c r="B525" s="30">
        <v>9.8000000000000007</v>
      </c>
      <c r="C525" s="31">
        <v>2300</v>
      </c>
      <c r="D525" s="32" t="s">
        <v>926</v>
      </c>
      <c r="E525" s="33" t="s">
        <v>1012</v>
      </c>
      <c r="F525" s="33" t="s">
        <v>1012</v>
      </c>
      <c r="G525" s="34"/>
      <c r="H525" s="34">
        <v>10539</v>
      </c>
      <c r="I525" s="35"/>
      <c r="J525" s="35">
        <v>100</v>
      </c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>
        <v>400</v>
      </c>
      <c r="AB525" s="35"/>
      <c r="AC525" s="35"/>
      <c r="AD525" s="35"/>
      <c r="AE525" s="35"/>
      <c r="AF525" s="35"/>
      <c r="AG525" s="35"/>
      <c r="AH525" s="35">
        <v>200</v>
      </c>
      <c r="AI525" s="35"/>
      <c r="AJ525" s="35"/>
      <c r="AK525" s="35"/>
      <c r="AL525" s="35"/>
      <c r="AM525" s="35"/>
      <c r="AN525" s="31">
        <f t="shared" si="23"/>
        <v>700</v>
      </c>
      <c r="AO525" s="31">
        <f t="shared" si="25"/>
        <v>1600</v>
      </c>
      <c r="AP525" s="36">
        <f t="shared" si="24"/>
        <v>15680.000000000002</v>
      </c>
    </row>
    <row r="526" spans="1:42" ht="26.25" customHeight="1" x14ac:dyDescent="0.25">
      <c r="A526" s="29" t="s">
        <v>925</v>
      </c>
      <c r="B526" s="30">
        <v>57.5</v>
      </c>
      <c r="C526" s="31">
        <v>1654</v>
      </c>
      <c r="D526" s="32" t="s">
        <v>862</v>
      </c>
      <c r="E526" s="33">
        <v>45568</v>
      </c>
      <c r="F526" s="33">
        <v>45568</v>
      </c>
      <c r="G526" s="34"/>
      <c r="H526" s="34">
        <v>6455</v>
      </c>
      <c r="I526" s="35"/>
      <c r="J526" s="35"/>
      <c r="K526" s="35"/>
      <c r="L526" s="35"/>
      <c r="M526" s="35">
        <v>150</v>
      </c>
      <c r="N526" s="35"/>
      <c r="O526" s="35"/>
      <c r="P526" s="35"/>
      <c r="Q526" s="35">
        <v>100</v>
      </c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F526" s="35"/>
      <c r="AG526" s="35"/>
      <c r="AH526" s="35"/>
      <c r="AI526" s="35"/>
      <c r="AJ526" s="35"/>
      <c r="AK526" s="35"/>
      <c r="AL526" s="35">
        <v>50</v>
      </c>
      <c r="AM526" s="35"/>
      <c r="AN526" s="31">
        <f t="shared" ref="AN526:AN590" si="26">(AM526+AL526+AK526+AJ526+AI526+AH526+AG526+AF526+AE526+AD526+AC526+AB526+AA526+Z526+Y526+X526+W526+V526+U526+T526+S526+R526+Q526+P526+O526+N526+M526+L526+K526+J526+I526)</f>
        <v>300</v>
      </c>
      <c r="AO526" s="31">
        <f t="shared" si="25"/>
        <v>1354</v>
      </c>
      <c r="AP526" s="36">
        <f t="shared" si="24"/>
        <v>77855</v>
      </c>
    </row>
    <row r="527" spans="1:42" ht="26.25" customHeight="1" x14ac:dyDescent="0.25">
      <c r="A527" s="29" t="s">
        <v>62</v>
      </c>
      <c r="B527" s="30">
        <v>0.96</v>
      </c>
      <c r="C527" s="31">
        <v>600</v>
      </c>
      <c r="D527" s="61" t="s">
        <v>387</v>
      </c>
      <c r="E527" s="33">
        <v>45611</v>
      </c>
      <c r="F527" s="33">
        <v>45611</v>
      </c>
      <c r="G527" s="52"/>
      <c r="H527" s="52">
        <v>1441</v>
      </c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>
        <v>100</v>
      </c>
      <c r="AB527" s="35"/>
      <c r="AC527" s="35"/>
      <c r="AD527" s="35"/>
      <c r="AE527" s="35"/>
      <c r="AF527" s="35"/>
      <c r="AG527" s="35"/>
      <c r="AH527" s="35"/>
      <c r="AI527" s="35"/>
      <c r="AJ527" s="35"/>
      <c r="AK527" s="35"/>
      <c r="AL527" s="35"/>
      <c r="AM527" s="35"/>
      <c r="AN527" s="31">
        <f t="shared" si="26"/>
        <v>100</v>
      </c>
      <c r="AO527" s="31">
        <f t="shared" si="25"/>
        <v>500</v>
      </c>
      <c r="AP527" s="36">
        <f t="shared" si="24"/>
        <v>480</v>
      </c>
    </row>
    <row r="528" spans="1:42" ht="26.25" customHeight="1" x14ac:dyDescent="0.25">
      <c r="A528" s="29" t="s">
        <v>391</v>
      </c>
      <c r="B528" s="30">
        <v>21.6</v>
      </c>
      <c r="C528" s="31">
        <v>1500</v>
      </c>
      <c r="D528" s="32" t="s">
        <v>388</v>
      </c>
      <c r="E528" s="33">
        <v>44757</v>
      </c>
      <c r="F528" s="33">
        <v>44757</v>
      </c>
      <c r="G528" s="34"/>
      <c r="H528" s="34">
        <v>439</v>
      </c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>
        <v>100</v>
      </c>
      <c r="AB528" s="35"/>
      <c r="AC528" s="35"/>
      <c r="AD528" s="35"/>
      <c r="AE528" s="35"/>
      <c r="AF528" s="35"/>
      <c r="AG528" s="35"/>
      <c r="AH528" s="35"/>
      <c r="AI528" s="35"/>
      <c r="AJ528" s="35"/>
      <c r="AK528" s="35"/>
      <c r="AL528" s="35"/>
      <c r="AM528" s="35"/>
      <c r="AN528" s="31">
        <f t="shared" si="26"/>
        <v>100</v>
      </c>
      <c r="AO528" s="31">
        <f t="shared" si="25"/>
        <v>1400</v>
      </c>
      <c r="AP528" s="36">
        <f t="shared" si="24"/>
        <v>30240.000000000004</v>
      </c>
    </row>
    <row r="529" spans="1:42" ht="26.25" customHeight="1" x14ac:dyDescent="0.25">
      <c r="A529" s="29" t="s">
        <v>61</v>
      </c>
      <c r="B529" s="30">
        <v>0.6</v>
      </c>
      <c r="C529" s="31">
        <v>0</v>
      </c>
      <c r="D529" s="32" t="s">
        <v>388</v>
      </c>
      <c r="E529" s="33">
        <v>45093</v>
      </c>
      <c r="F529" s="33">
        <v>45093</v>
      </c>
      <c r="G529" s="34"/>
      <c r="H529" s="34">
        <v>9333</v>
      </c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F529" s="35"/>
      <c r="AG529" s="35"/>
      <c r="AH529" s="35"/>
      <c r="AI529" s="35"/>
      <c r="AJ529" s="35"/>
      <c r="AK529" s="35"/>
      <c r="AL529" s="35"/>
      <c r="AM529" s="35"/>
      <c r="AN529" s="31">
        <f t="shared" si="26"/>
        <v>0</v>
      </c>
      <c r="AO529" s="31">
        <f t="shared" si="25"/>
        <v>0</v>
      </c>
      <c r="AP529" s="36">
        <f t="shared" si="24"/>
        <v>0</v>
      </c>
    </row>
    <row r="530" spans="1:42" ht="26.25" customHeight="1" x14ac:dyDescent="0.25">
      <c r="A530" s="29" t="s">
        <v>578</v>
      </c>
      <c r="B530" s="30">
        <v>3.78</v>
      </c>
      <c r="C530" s="31">
        <v>18150</v>
      </c>
      <c r="D530" s="32" t="s">
        <v>478</v>
      </c>
      <c r="E530" s="33">
        <v>45611</v>
      </c>
      <c r="F530" s="33">
        <v>45611</v>
      </c>
      <c r="G530" s="34"/>
      <c r="H530" s="34">
        <v>1852</v>
      </c>
      <c r="I530" s="35"/>
      <c r="J530" s="35">
        <v>300</v>
      </c>
      <c r="K530" s="35"/>
      <c r="L530" s="35"/>
      <c r="M530" s="35">
        <v>300</v>
      </c>
      <c r="N530" s="35"/>
      <c r="O530" s="35"/>
      <c r="P530" s="35"/>
      <c r="Q530" s="35">
        <v>200</v>
      </c>
      <c r="R530" s="35"/>
      <c r="S530" s="35"/>
      <c r="T530" s="35"/>
      <c r="U530" s="35"/>
      <c r="V530" s="35"/>
      <c r="W530" s="35"/>
      <c r="X530" s="35"/>
      <c r="Y530" s="35"/>
      <c r="Z530" s="35"/>
      <c r="AA530" s="35">
        <v>200</v>
      </c>
      <c r="AB530" s="35"/>
      <c r="AC530" s="35"/>
      <c r="AD530" s="35"/>
      <c r="AE530" s="35">
        <v>200</v>
      </c>
      <c r="AF530" s="35"/>
      <c r="AG530" s="35"/>
      <c r="AH530" s="35">
        <v>200</v>
      </c>
      <c r="AI530" s="35"/>
      <c r="AJ530" s="35"/>
      <c r="AK530" s="35"/>
      <c r="AL530" s="35">
        <v>200</v>
      </c>
      <c r="AM530" s="35"/>
      <c r="AN530" s="31">
        <f t="shared" si="26"/>
        <v>1600</v>
      </c>
      <c r="AO530" s="31">
        <f t="shared" si="25"/>
        <v>16550</v>
      </c>
      <c r="AP530" s="36">
        <f t="shared" si="24"/>
        <v>62559</v>
      </c>
    </row>
    <row r="531" spans="1:42" ht="26.25" customHeight="1" x14ac:dyDescent="0.25">
      <c r="A531" s="29" t="s">
        <v>404</v>
      </c>
      <c r="B531" s="30">
        <v>180</v>
      </c>
      <c r="C531" s="31">
        <v>300</v>
      </c>
      <c r="D531" s="32" t="s">
        <v>890</v>
      </c>
      <c r="E531" s="33">
        <v>45625</v>
      </c>
      <c r="F531" s="33">
        <v>45625</v>
      </c>
      <c r="G531" s="34"/>
      <c r="H531" s="34">
        <v>438</v>
      </c>
      <c r="I531" s="35"/>
      <c r="J531" s="35"/>
      <c r="K531" s="35"/>
      <c r="L531" s="35"/>
      <c r="M531" s="35"/>
      <c r="N531" s="35"/>
      <c r="O531" s="35"/>
      <c r="P531" s="35"/>
      <c r="Q531" s="35">
        <v>20</v>
      </c>
      <c r="R531" s="35"/>
      <c r="S531" s="35"/>
      <c r="T531" s="35">
        <v>25</v>
      </c>
      <c r="U531" s="35"/>
      <c r="V531" s="35"/>
      <c r="W531" s="35"/>
      <c r="X531" s="35"/>
      <c r="Y531" s="35"/>
      <c r="Z531" s="35"/>
      <c r="AA531" s="35">
        <v>25</v>
      </c>
      <c r="AB531" s="35"/>
      <c r="AC531" s="35"/>
      <c r="AD531" s="35"/>
      <c r="AE531" s="35">
        <v>25</v>
      </c>
      <c r="AF531" s="35"/>
      <c r="AG531" s="35"/>
      <c r="AH531" s="35">
        <v>20</v>
      </c>
      <c r="AI531" s="35"/>
      <c r="AJ531" s="35"/>
      <c r="AK531" s="35"/>
      <c r="AL531" s="35">
        <v>25</v>
      </c>
      <c r="AM531" s="35"/>
      <c r="AN531" s="31">
        <f t="shared" si="26"/>
        <v>140</v>
      </c>
      <c r="AO531" s="31">
        <f t="shared" si="25"/>
        <v>160</v>
      </c>
      <c r="AP531" s="36">
        <f t="shared" si="24"/>
        <v>28800</v>
      </c>
    </row>
    <row r="532" spans="1:42" ht="26.25" customHeight="1" x14ac:dyDescent="0.25">
      <c r="A532" s="39" t="s">
        <v>477</v>
      </c>
      <c r="B532" s="30">
        <v>134.06</v>
      </c>
      <c r="C532" s="31">
        <v>0</v>
      </c>
      <c r="D532" s="32" t="s">
        <v>388</v>
      </c>
      <c r="E532" s="33">
        <v>44848</v>
      </c>
      <c r="F532" s="33">
        <v>44848</v>
      </c>
      <c r="G532" s="34"/>
      <c r="H532" s="34">
        <v>1169</v>
      </c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F532" s="35"/>
      <c r="AG532" s="35"/>
      <c r="AH532" s="35"/>
      <c r="AI532" s="35"/>
      <c r="AJ532" s="35"/>
      <c r="AK532" s="35"/>
      <c r="AL532" s="35"/>
      <c r="AM532" s="35"/>
      <c r="AN532" s="31">
        <f t="shared" si="26"/>
        <v>0</v>
      </c>
      <c r="AO532" s="31">
        <f t="shared" si="25"/>
        <v>0</v>
      </c>
      <c r="AP532" s="36">
        <f t="shared" si="24"/>
        <v>0</v>
      </c>
    </row>
    <row r="533" spans="1:42" ht="26.25" customHeight="1" x14ac:dyDescent="0.25">
      <c r="A533" s="39" t="s">
        <v>60</v>
      </c>
      <c r="B533" s="30"/>
      <c r="C533" s="31">
        <v>0</v>
      </c>
      <c r="D533" s="32"/>
      <c r="E533" s="33"/>
      <c r="F533" s="33"/>
      <c r="G533" s="34"/>
      <c r="H533" s="34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F533" s="35"/>
      <c r="AG533" s="35"/>
      <c r="AH533" s="35"/>
      <c r="AI533" s="35"/>
      <c r="AJ533" s="35"/>
      <c r="AK533" s="35"/>
      <c r="AL533" s="35"/>
      <c r="AM533" s="35"/>
      <c r="AN533" s="31">
        <f t="shared" si="26"/>
        <v>0</v>
      </c>
      <c r="AO533" s="31">
        <f t="shared" si="25"/>
        <v>0</v>
      </c>
      <c r="AP533" s="36">
        <f t="shared" si="24"/>
        <v>0</v>
      </c>
    </row>
    <row r="534" spans="1:42" ht="26.25" customHeight="1" x14ac:dyDescent="0.25">
      <c r="A534" s="29" t="s">
        <v>58</v>
      </c>
      <c r="B534" s="30">
        <v>1.8</v>
      </c>
      <c r="C534" s="31">
        <v>25750</v>
      </c>
      <c r="D534" s="32" t="s">
        <v>388</v>
      </c>
      <c r="E534" s="33">
        <v>45579</v>
      </c>
      <c r="F534" s="33">
        <v>45579</v>
      </c>
      <c r="G534" s="34"/>
      <c r="H534" s="34">
        <v>1045</v>
      </c>
      <c r="I534" s="35"/>
      <c r="J534" s="35">
        <v>600</v>
      </c>
      <c r="K534" s="35"/>
      <c r="L534" s="35"/>
      <c r="M534" s="35">
        <v>500</v>
      </c>
      <c r="N534" s="35"/>
      <c r="O534" s="35"/>
      <c r="P534" s="35"/>
      <c r="Q534" s="35">
        <v>500</v>
      </c>
      <c r="R534" s="35"/>
      <c r="S534" s="35"/>
      <c r="T534" s="35"/>
      <c r="U534" s="35"/>
      <c r="V534" s="35"/>
      <c r="W534" s="35"/>
      <c r="X534" s="35"/>
      <c r="Y534" s="35"/>
      <c r="Z534" s="35"/>
      <c r="AA534" s="35">
        <v>700</v>
      </c>
      <c r="AB534" s="35"/>
      <c r="AC534" s="35"/>
      <c r="AD534" s="35"/>
      <c r="AE534" s="35">
        <v>500</v>
      </c>
      <c r="AF534" s="35"/>
      <c r="AG534" s="35"/>
      <c r="AH534" s="35"/>
      <c r="AI534" s="35"/>
      <c r="AJ534" s="35"/>
      <c r="AK534" s="35"/>
      <c r="AL534" s="35">
        <v>500</v>
      </c>
      <c r="AM534" s="35"/>
      <c r="AN534" s="31">
        <f t="shared" si="26"/>
        <v>3300</v>
      </c>
      <c r="AO534" s="31">
        <f t="shared" si="25"/>
        <v>22450</v>
      </c>
      <c r="AP534" s="36">
        <f t="shared" si="24"/>
        <v>40410</v>
      </c>
    </row>
    <row r="535" spans="1:42" ht="26.25" customHeight="1" x14ac:dyDescent="0.25">
      <c r="A535" s="29" t="s">
        <v>59</v>
      </c>
      <c r="B535" s="30">
        <v>0.19</v>
      </c>
      <c r="C535" s="31">
        <v>100</v>
      </c>
      <c r="D535" s="32" t="s">
        <v>388</v>
      </c>
      <c r="E535" s="33">
        <v>45309</v>
      </c>
      <c r="F535" s="33">
        <v>45309</v>
      </c>
      <c r="G535" s="34"/>
      <c r="H535" s="34">
        <v>1047</v>
      </c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F535" s="35"/>
      <c r="AG535" s="35"/>
      <c r="AH535" s="35"/>
      <c r="AI535" s="35"/>
      <c r="AJ535" s="35"/>
      <c r="AK535" s="35"/>
      <c r="AL535" s="35"/>
      <c r="AM535" s="35"/>
      <c r="AN535" s="31">
        <f t="shared" si="26"/>
        <v>0</v>
      </c>
      <c r="AO535" s="31">
        <f t="shared" si="25"/>
        <v>100</v>
      </c>
      <c r="AP535" s="36">
        <f t="shared" si="24"/>
        <v>19</v>
      </c>
    </row>
    <row r="536" spans="1:42" ht="26.25" customHeight="1" x14ac:dyDescent="0.25">
      <c r="A536" s="29" t="s">
        <v>390</v>
      </c>
      <c r="B536" s="30">
        <v>3.48</v>
      </c>
      <c r="C536" s="31">
        <v>375</v>
      </c>
      <c r="D536" s="32" t="s">
        <v>388</v>
      </c>
      <c r="E536" s="33">
        <v>45579</v>
      </c>
      <c r="F536" s="33">
        <v>45579</v>
      </c>
      <c r="G536" s="34"/>
      <c r="H536" s="34">
        <v>433</v>
      </c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F536" s="35"/>
      <c r="AG536" s="35"/>
      <c r="AH536" s="35"/>
      <c r="AI536" s="35"/>
      <c r="AJ536" s="35"/>
      <c r="AK536" s="35"/>
      <c r="AL536" s="35"/>
      <c r="AM536" s="35"/>
      <c r="AN536" s="31">
        <f t="shared" si="26"/>
        <v>0</v>
      </c>
      <c r="AO536" s="31">
        <f t="shared" si="25"/>
        <v>375</v>
      </c>
      <c r="AP536" s="36">
        <f t="shared" si="24"/>
        <v>1305</v>
      </c>
    </row>
    <row r="537" spans="1:42" ht="26.25" customHeight="1" x14ac:dyDescent="0.25">
      <c r="A537" s="39" t="s">
        <v>353</v>
      </c>
      <c r="B537" s="30"/>
      <c r="C537" s="31">
        <v>0</v>
      </c>
      <c r="D537" s="32"/>
      <c r="E537" s="33"/>
      <c r="F537" s="33"/>
      <c r="G537" s="37"/>
      <c r="H537" s="34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F537" s="35"/>
      <c r="AG537" s="35"/>
      <c r="AH537" s="35"/>
      <c r="AI537" s="35"/>
      <c r="AJ537" s="35"/>
      <c r="AK537" s="35"/>
      <c r="AL537" s="35"/>
      <c r="AM537" s="35"/>
      <c r="AN537" s="31">
        <f t="shared" si="26"/>
        <v>0</v>
      </c>
      <c r="AO537" s="31">
        <f t="shared" si="25"/>
        <v>0</v>
      </c>
      <c r="AP537" s="36">
        <f t="shared" si="24"/>
        <v>0</v>
      </c>
    </row>
    <row r="538" spans="1:42" ht="26.25" customHeight="1" x14ac:dyDescent="0.25">
      <c r="A538" s="29" t="s">
        <v>851</v>
      </c>
      <c r="B538" s="30"/>
      <c r="C538" s="31">
        <v>0</v>
      </c>
      <c r="D538" s="53"/>
      <c r="E538" s="33"/>
      <c r="F538" s="33"/>
      <c r="G538" s="52"/>
      <c r="H538" s="52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F538" s="35"/>
      <c r="AG538" s="35"/>
      <c r="AH538" s="35"/>
      <c r="AI538" s="35"/>
      <c r="AJ538" s="35"/>
      <c r="AK538" s="35"/>
      <c r="AL538" s="35"/>
      <c r="AM538" s="35"/>
      <c r="AN538" s="31">
        <f t="shared" si="26"/>
        <v>0</v>
      </c>
      <c r="AO538" s="31">
        <f t="shared" si="25"/>
        <v>0</v>
      </c>
      <c r="AP538" s="36">
        <f t="shared" si="24"/>
        <v>0</v>
      </c>
    </row>
    <row r="539" spans="1:42" ht="26.25" customHeight="1" x14ac:dyDescent="0.25">
      <c r="A539" s="29" t="s">
        <v>444</v>
      </c>
      <c r="B539" s="30">
        <v>15.6</v>
      </c>
      <c r="C539" s="31">
        <v>2620</v>
      </c>
      <c r="D539" s="32" t="s">
        <v>387</v>
      </c>
      <c r="E539" s="33">
        <v>45611</v>
      </c>
      <c r="F539" s="33">
        <v>45611</v>
      </c>
      <c r="G539" s="34"/>
      <c r="H539" s="34">
        <v>1801</v>
      </c>
      <c r="I539" s="35"/>
      <c r="J539" s="35"/>
      <c r="K539" s="35"/>
      <c r="L539" s="35"/>
      <c r="M539" s="35"/>
      <c r="N539" s="35"/>
      <c r="O539" s="35"/>
      <c r="P539" s="35"/>
      <c r="Q539" s="35">
        <v>30</v>
      </c>
      <c r="R539" s="35"/>
      <c r="S539" s="35"/>
      <c r="T539" s="35">
        <v>30</v>
      </c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F539" s="35"/>
      <c r="AG539" s="35"/>
      <c r="AH539" s="35">
        <v>25</v>
      </c>
      <c r="AI539" s="35"/>
      <c r="AJ539" s="35"/>
      <c r="AK539" s="35"/>
      <c r="AL539" s="35"/>
      <c r="AM539" s="35"/>
      <c r="AN539" s="31">
        <f t="shared" si="26"/>
        <v>85</v>
      </c>
      <c r="AO539" s="31">
        <f t="shared" si="25"/>
        <v>2535</v>
      </c>
      <c r="AP539" s="36">
        <f t="shared" si="24"/>
        <v>39546</v>
      </c>
    </row>
    <row r="540" spans="1:42" ht="26.25" customHeight="1" x14ac:dyDescent="0.25">
      <c r="A540" s="29" t="s">
        <v>57</v>
      </c>
      <c r="B540" s="30"/>
      <c r="C540" s="31">
        <v>870</v>
      </c>
      <c r="D540" s="32"/>
      <c r="E540" s="33"/>
      <c r="F540" s="33"/>
      <c r="G540" s="37"/>
      <c r="H540" s="34">
        <v>9226</v>
      </c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F540" s="35"/>
      <c r="AG540" s="35"/>
      <c r="AH540" s="35"/>
      <c r="AI540" s="35"/>
      <c r="AJ540" s="35"/>
      <c r="AK540" s="35"/>
      <c r="AL540" s="35"/>
      <c r="AM540" s="35"/>
      <c r="AN540" s="31">
        <f t="shared" si="26"/>
        <v>0</v>
      </c>
      <c r="AO540" s="31">
        <f t="shared" si="25"/>
        <v>870</v>
      </c>
      <c r="AP540" s="36">
        <f t="shared" ref="AP540:AP604" si="27">B540*AO540</f>
        <v>0</v>
      </c>
    </row>
    <row r="541" spans="1:42" ht="26.25" customHeight="1" x14ac:dyDescent="0.25">
      <c r="A541" s="29" t="s">
        <v>389</v>
      </c>
      <c r="B541" s="30">
        <v>10.76</v>
      </c>
      <c r="C541" s="31">
        <v>2575</v>
      </c>
      <c r="D541" s="32" t="s">
        <v>793</v>
      </c>
      <c r="E541" s="33">
        <v>45611</v>
      </c>
      <c r="F541" s="33">
        <v>45611</v>
      </c>
      <c r="G541" s="37"/>
      <c r="H541" s="34">
        <v>1876</v>
      </c>
      <c r="I541" s="35"/>
      <c r="J541" s="35">
        <v>50</v>
      </c>
      <c r="K541" s="35"/>
      <c r="L541" s="35"/>
      <c r="M541" s="35">
        <v>50</v>
      </c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>
        <v>50</v>
      </c>
      <c r="AF541" s="35"/>
      <c r="AG541" s="35"/>
      <c r="AH541" s="35">
        <v>150</v>
      </c>
      <c r="AI541" s="35"/>
      <c r="AJ541" s="35"/>
      <c r="AK541" s="35"/>
      <c r="AL541" s="35">
        <v>50</v>
      </c>
      <c r="AM541" s="35"/>
      <c r="AN541" s="31">
        <f t="shared" si="26"/>
        <v>350</v>
      </c>
      <c r="AO541" s="31">
        <f t="shared" si="25"/>
        <v>2225</v>
      </c>
      <c r="AP541" s="36">
        <f t="shared" si="27"/>
        <v>23941</v>
      </c>
    </row>
    <row r="542" spans="1:42" ht="26.25" customHeight="1" x14ac:dyDescent="0.25">
      <c r="A542" s="29" t="s">
        <v>56</v>
      </c>
      <c r="B542" s="30">
        <v>9.83</v>
      </c>
      <c r="C542" s="31">
        <v>0</v>
      </c>
      <c r="D542" s="32"/>
      <c r="E542" s="33"/>
      <c r="F542" s="33"/>
      <c r="G542" s="37"/>
      <c r="H542" s="34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>
        <v>50</v>
      </c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F542" s="35"/>
      <c r="AG542" s="35"/>
      <c r="AH542" s="35"/>
      <c r="AI542" s="35"/>
      <c r="AJ542" s="35"/>
      <c r="AK542" s="35"/>
      <c r="AL542" s="35"/>
      <c r="AM542" s="35"/>
      <c r="AN542" s="31">
        <f t="shared" si="26"/>
        <v>50</v>
      </c>
      <c r="AO542" s="31">
        <f t="shared" si="25"/>
        <v>-50</v>
      </c>
      <c r="AP542" s="36">
        <f t="shared" si="27"/>
        <v>-491.5</v>
      </c>
    </row>
    <row r="543" spans="1:42" ht="26.25" customHeight="1" x14ac:dyDescent="0.25">
      <c r="A543" s="29" t="s">
        <v>637</v>
      </c>
      <c r="B543" s="40">
        <v>2130</v>
      </c>
      <c r="C543" s="31">
        <v>198</v>
      </c>
      <c r="D543" s="32" t="s">
        <v>903</v>
      </c>
      <c r="E543" s="33">
        <v>45568</v>
      </c>
      <c r="F543" s="33">
        <v>45568</v>
      </c>
      <c r="G543" s="34"/>
      <c r="H543" s="34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F543" s="35"/>
      <c r="AG543" s="35"/>
      <c r="AH543" s="35"/>
      <c r="AI543" s="35"/>
      <c r="AJ543" s="35"/>
      <c r="AK543" s="35"/>
      <c r="AL543" s="35"/>
      <c r="AM543" s="35"/>
      <c r="AN543" s="31">
        <f t="shared" si="26"/>
        <v>0</v>
      </c>
      <c r="AO543" s="31">
        <f t="shared" si="25"/>
        <v>198</v>
      </c>
      <c r="AP543" s="36">
        <f t="shared" si="27"/>
        <v>421740</v>
      </c>
    </row>
    <row r="544" spans="1:42" ht="26.25" customHeight="1" x14ac:dyDescent="0.25">
      <c r="A544" s="29" t="s">
        <v>55</v>
      </c>
      <c r="B544" s="30"/>
      <c r="C544" s="31">
        <v>0</v>
      </c>
      <c r="D544" s="32"/>
      <c r="E544" s="33"/>
      <c r="F544" s="33"/>
      <c r="G544" s="34"/>
      <c r="H544" s="34">
        <v>1131</v>
      </c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F544" s="35"/>
      <c r="AG544" s="35"/>
      <c r="AH544" s="35"/>
      <c r="AI544" s="35"/>
      <c r="AJ544" s="35"/>
      <c r="AK544" s="35"/>
      <c r="AL544" s="35"/>
      <c r="AM544" s="35"/>
      <c r="AN544" s="31">
        <f t="shared" si="26"/>
        <v>0</v>
      </c>
      <c r="AO544" s="31">
        <f t="shared" si="25"/>
        <v>0</v>
      </c>
      <c r="AP544" s="36">
        <f t="shared" si="27"/>
        <v>0</v>
      </c>
    </row>
    <row r="545" spans="1:42" ht="26.25" customHeight="1" x14ac:dyDescent="0.25">
      <c r="A545" s="29" t="s">
        <v>54</v>
      </c>
      <c r="B545" s="30"/>
      <c r="C545" s="31">
        <v>500</v>
      </c>
      <c r="D545" s="32"/>
      <c r="E545" s="33"/>
      <c r="F545" s="33"/>
      <c r="G545" s="37"/>
      <c r="H545" s="34">
        <v>7417</v>
      </c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F545" s="35"/>
      <c r="AG545" s="35"/>
      <c r="AH545" s="35"/>
      <c r="AI545" s="35"/>
      <c r="AJ545" s="35"/>
      <c r="AK545" s="35"/>
      <c r="AL545" s="35"/>
      <c r="AM545" s="35"/>
      <c r="AN545" s="31">
        <f t="shared" si="26"/>
        <v>0</v>
      </c>
      <c r="AO545" s="31">
        <f t="shared" si="25"/>
        <v>500</v>
      </c>
      <c r="AP545" s="36">
        <f t="shared" si="27"/>
        <v>0</v>
      </c>
    </row>
    <row r="546" spans="1:42" ht="26.25" customHeight="1" x14ac:dyDescent="0.25">
      <c r="A546" s="29" t="s">
        <v>53</v>
      </c>
      <c r="B546" s="30">
        <v>4.1500000000000004</v>
      </c>
      <c r="C546" s="31">
        <v>2000</v>
      </c>
      <c r="D546" s="32" t="s">
        <v>918</v>
      </c>
      <c r="E546" s="33">
        <v>45611</v>
      </c>
      <c r="F546" s="33">
        <v>45611</v>
      </c>
      <c r="G546" s="34"/>
      <c r="H546" s="34">
        <v>1639</v>
      </c>
      <c r="I546" s="35"/>
      <c r="J546" s="35">
        <v>200</v>
      </c>
      <c r="K546" s="35"/>
      <c r="L546" s="35"/>
      <c r="M546" s="35">
        <v>400</v>
      </c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>
        <v>400</v>
      </c>
      <c r="AB546" s="35"/>
      <c r="AC546" s="35"/>
      <c r="AD546" s="35"/>
      <c r="AE546" s="35">
        <v>200</v>
      </c>
      <c r="AF546" s="35"/>
      <c r="AG546" s="35"/>
      <c r="AH546" s="35">
        <v>200</v>
      </c>
      <c r="AI546" s="35"/>
      <c r="AJ546" s="35"/>
      <c r="AK546" s="35"/>
      <c r="AL546" s="35">
        <v>300</v>
      </c>
      <c r="AM546" s="35"/>
      <c r="AN546" s="31">
        <f t="shared" si="26"/>
        <v>1700</v>
      </c>
      <c r="AO546" s="31">
        <f t="shared" si="25"/>
        <v>300</v>
      </c>
      <c r="AP546" s="36">
        <f t="shared" si="27"/>
        <v>1245</v>
      </c>
    </row>
    <row r="547" spans="1:42" ht="26.25" customHeight="1" x14ac:dyDescent="0.25">
      <c r="A547" s="43" t="s">
        <v>566</v>
      </c>
      <c r="B547" s="30">
        <v>10.8</v>
      </c>
      <c r="C547" s="31">
        <v>600</v>
      </c>
      <c r="D547" s="32" t="s">
        <v>388</v>
      </c>
      <c r="E547" s="33">
        <v>45551</v>
      </c>
      <c r="F547" s="33">
        <v>45551</v>
      </c>
      <c r="G547" s="34"/>
      <c r="H547" s="34">
        <v>10250</v>
      </c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F547" s="35"/>
      <c r="AG547" s="35"/>
      <c r="AH547" s="35"/>
      <c r="AI547" s="35"/>
      <c r="AJ547" s="35"/>
      <c r="AK547" s="35"/>
      <c r="AL547" s="35"/>
      <c r="AM547" s="35"/>
      <c r="AN547" s="31">
        <f t="shared" si="26"/>
        <v>0</v>
      </c>
      <c r="AO547" s="31">
        <f t="shared" si="25"/>
        <v>600</v>
      </c>
      <c r="AP547" s="36">
        <f t="shared" si="27"/>
        <v>6480</v>
      </c>
    </row>
    <row r="548" spans="1:42" ht="26.25" customHeight="1" x14ac:dyDescent="0.25">
      <c r="A548" s="29" t="s">
        <v>720</v>
      </c>
      <c r="B548" s="30">
        <v>204</v>
      </c>
      <c r="C548" s="31">
        <v>10</v>
      </c>
      <c r="D548" s="32" t="s">
        <v>761</v>
      </c>
      <c r="E548" s="33">
        <v>45077</v>
      </c>
      <c r="F548" s="33">
        <v>45077</v>
      </c>
      <c r="G548" s="34"/>
      <c r="H548" s="34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F548" s="35"/>
      <c r="AG548" s="35"/>
      <c r="AH548" s="35"/>
      <c r="AI548" s="35"/>
      <c r="AJ548" s="35"/>
      <c r="AK548" s="35"/>
      <c r="AL548" s="35"/>
      <c r="AM548" s="35"/>
      <c r="AN548" s="31">
        <f t="shared" si="26"/>
        <v>0</v>
      </c>
      <c r="AO548" s="31">
        <f t="shared" si="25"/>
        <v>10</v>
      </c>
      <c r="AP548" s="36">
        <f t="shared" si="27"/>
        <v>2040</v>
      </c>
    </row>
    <row r="549" spans="1:42" ht="26.25" customHeight="1" x14ac:dyDescent="0.25">
      <c r="A549" s="29" t="s">
        <v>52</v>
      </c>
      <c r="B549" s="30"/>
      <c r="C549" s="31">
        <v>200</v>
      </c>
      <c r="D549" s="53"/>
      <c r="E549" s="33"/>
      <c r="F549" s="33"/>
      <c r="G549" s="62"/>
      <c r="H549" s="62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F549" s="35"/>
      <c r="AG549" s="35"/>
      <c r="AH549" s="35"/>
      <c r="AI549" s="35"/>
      <c r="AJ549" s="35"/>
      <c r="AK549" s="35"/>
      <c r="AL549" s="35"/>
      <c r="AM549" s="35"/>
      <c r="AN549" s="31">
        <f t="shared" si="26"/>
        <v>0</v>
      </c>
      <c r="AO549" s="31">
        <f t="shared" si="25"/>
        <v>200</v>
      </c>
      <c r="AP549" s="36">
        <f t="shared" si="27"/>
        <v>0</v>
      </c>
    </row>
    <row r="550" spans="1:42" ht="26.25" customHeight="1" x14ac:dyDescent="0.25">
      <c r="A550" s="29" t="s">
        <v>893</v>
      </c>
      <c r="B550" s="30"/>
      <c r="C550" s="31">
        <v>285</v>
      </c>
      <c r="D550" s="32">
        <v>5000</v>
      </c>
      <c r="E550" s="33"/>
      <c r="F550" s="33"/>
      <c r="G550" s="34"/>
      <c r="H550" s="34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F550" s="35"/>
      <c r="AG550" s="35"/>
      <c r="AH550" s="35">
        <v>100</v>
      </c>
      <c r="AI550" s="35"/>
      <c r="AJ550" s="35"/>
      <c r="AK550" s="35"/>
      <c r="AL550" s="35"/>
      <c r="AM550" s="35"/>
      <c r="AN550" s="31">
        <f t="shared" si="26"/>
        <v>100</v>
      </c>
      <c r="AO550" s="31">
        <f>C550+G550-AN550</f>
        <v>185</v>
      </c>
      <c r="AP550" s="36">
        <f t="shared" si="27"/>
        <v>0</v>
      </c>
    </row>
    <row r="551" spans="1:42" ht="26.25" customHeight="1" x14ac:dyDescent="0.25">
      <c r="A551" s="29" t="s">
        <v>828</v>
      </c>
      <c r="B551" s="30"/>
      <c r="C551" s="31">
        <v>0</v>
      </c>
      <c r="D551" s="32"/>
      <c r="E551" s="33"/>
      <c r="F551" s="33"/>
      <c r="G551" s="34"/>
      <c r="H551" s="34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F551" s="35"/>
      <c r="AG551" s="35"/>
      <c r="AH551" s="35"/>
      <c r="AI551" s="35"/>
      <c r="AJ551" s="35"/>
      <c r="AK551" s="35"/>
      <c r="AL551" s="35"/>
      <c r="AM551" s="35"/>
      <c r="AN551" s="31">
        <f t="shared" si="26"/>
        <v>0</v>
      </c>
      <c r="AO551" s="31">
        <f t="shared" si="25"/>
        <v>0</v>
      </c>
      <c r="AP551" s="36">
        <f t="shared" si="27"/>
        <v>0</v>
      </c>
    </row>
    <row r="552" spans="1:42" ht="26.25" customHeight="1" x14ac:dyDescent="0.25">
      <c r="A552" s="29" t="s">
        <v>218</v>
      </c>
      <c r="B552" s="30"/>
      <c r="C552" s="31">
        <v>0</v>
      </c>
      <c r="D552" s="51"/>
      <c r="E552" s="33"/>
      <c r="F552" s="33"/>
      <c r="G552" s="52"/>
      <c r="H552" s="52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F552" s="35"/>
      <c r="AG552" s="35"/>
      <c r="AH552" s="35"/>
      <c r="AI552" s="35"/>
      <c r="AJ552" s="35"/>
      <c r="AK552" s="35"/>
      <c r="AL552" s="35"/>
      <c r="AM552" s="35"/>
      <c r="AN552" s="31">
        <f t="shared" si="26"/>
        <v>0</v>
      </c>
      <c r="AO552" s="31">
        <f t="shared" si="25"/>
        <v>0</v>
      </c>
      <c r="AP552" s="36">
        <f t="shared" si="27"/>
        <v>0</v>
      </c>
    </row>
    <row r="553" spans="1:42" ht="26.25" customHeight="1" x14ac:dyDescent="0.25">
      <c r="A553" s="29" t="s">
        <v>752</v>
      </c>
      <c r="B553" s="30">
        <v>129</v>
      </c>
      <c r="C553" s="31">
        <v>7</v>
      </c>
      <c r="D553" s="32" t="s">
        <v>761</v>
      </c>
      <c r="E553" s="33">
        <v>45077</v>
      </c>
      <c r="F553" s="33">
        <v>45077</v>
      </c>
      <c r="G553" s="34"/>
      <c r="H553" s="34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F553" s="35"/>
      <c r="AG553" s="35"/>
      <c r="AH553" s="35"/>
      <c r="AI553" s="35"/>
      <c r="AJ553" s="35"/>
      <c r="AK553" s="35"/>
      <c r="AL553" s="35"/>
      <c r="AM553" s="35"/>
      <c r="AN553" s="31">
        <f t="shared" si="26"/>
        <v>0</v>
      </c>
      <c r="AO553" s="31">
        <f t="shared" si="25"/>
        <v>7</v>
      </c>
      <c r="AP553" s="36">
        <f t="shared" si="27"/>
        <v>903</v>
      </c>
    </row>
    <row r="554" spans="1:42" ht="26.25" customHeight="1" x14ac:dyDescent="0.25">
      <c r="A554" s="29" t="s">
        <v>713</v>
      </c>
      <c r="B554" s="30">
        <v>253</v>
      </c>
      <c r="C554" s="31">
        <v>6</v>
      </c>
      <c r="D554" s="32" t="s">
        <v>761</v>
      </c>
      <c r="E554" s="33">
        <v>45077</v>
      </c>
      <c r="F554" s="33">
        <v>45077</v>
      </c>
      <c r="G554" s="34"/>
      <c r="H554" s="34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F554" s="35"/>
      <c r="AG554" s="35"/>
      <c r="AH554" s="35"/>
      <c r="AI554" s="35"/>
      <c r="AJ554" s="35"/>
      <c r="AK554" s="35"/>
      <c r="AL554" s="35"/>
      <c r="AM554" s="35"/>
      <c r="AN554" s="31">
        <f t="shared" si="26"/>
        <v>0</v>
      </c>
      <c r="AO554" s="31">
        <f t="shared" si="25"/>
        <v>6</v>
      </c>
      <c r="AP554" s="36">
        <f t="shared" si="27"/>
        <v>1518</v>
      </c>
    </row>
    <row r="555" spans="1:42" ht="19.5" customHeight="1" x14ac:dyDescent="0.25">
      <c r="A555" s="29" t="s">
        <v>712</v>
      </c>
      <c r="B555" s="30">
        <v>214</v>
      </c>
      <c r="C555" s="31">
        <v>6</v>
      </c>
      <c r="D555" s="32" t="s">
        <v>761</v>
      </c>
      <c r="E555" s="33">
        <v>45077</v>
      </c>
      <c r="F555" s="33">
        <v>45077</v>
      </c>
      <c r="G555" s="34"/>
      <c r="H555" s="34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F555" s="35"/>
      <c r="AG555" s="35"/>
      <c r="AH555" s="35"/>
      <c r="AI555" s="35"/>
      <c r="AJ555" s="35"/>
      <c r="AK555" s="35"/>
      <c r="AL555" s="35"/>
      <c r="AM555" s="35"/>
      <c r="AN555" s="31">
        <f t="shared" si="26"/>
        <v>0</v>
      </c>
      <c r="AO555" s="31">
        <f t="shared" si="25"/>
        <v>6</v>
      </c>
      <c r="AP555" s="36">
        <f t="shared" si="27"/>
        <v>1284</v>
      </c>
    </row>
    <row r="556" spans="1:42" ht="26.25" customHeight="1" x14ac:dyDescent="0.25">
      <c r="A556" s="29" t="s">
        <v>216</v>
      </c>
      <c r="B556" s="30"/>
      <c r="C556" s="31">
        <v>785</v>
      </c>
      <c r="D556" s="32"/>
      <c r="E556" s="33"/>
      <c r="F556" s="33"/>
      <c r="G556" s="34"/>
      <c r="H556" s="34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>
        <v>20</v>
      </c>
      <c r="Y556" s="35"/>
      <c r="Z556" s="35"/>
      <c r="AA556" s="35"/>
      <c r="AB556" s="35"/>
      <c r="AC556" s="35"/>
      <c r="AD556" s="35"/>
      <c r="AE556" s="35"/>
      <c r="AF556" s="35"/>
      <c r="AG556" s="35"/>
      <c r="AH556" s="35"/>
      <c r="AI556" s="35"/>
      <c r="AJ556" s="35"/>
      <c r="AK556" s="35"/>
      <c r="AL556" s="35"/>
      <c r="AM556" s="35"/>
      <c r="AN556" s="31">
        <f t="shared" si="26"/>
        <v>20</v>
      </c>
      <c r="AO556" s="31">
        <f t="shared" si="25"/>
        <v>765</v>
      </c>
      <c r="AP556" s="36">
        <f t="shared" si="27"/>
        <v>0</v>
      </c>
    </row>
    <row r="557" spans="1:42" ht="26.25" customHeight="1" x14ac:dyDescent="0.25">
      <c r="A557" s="39" t="s">
        <v>215</v>
      </c>
      <c r="B557" s="30"/>
      <c r="C557" s="31">
        <v>1690</v>
      </c>
      <c r="D557" s="32"/>
      <c r="E557" s="33"/>
      <c r="F557" s="33"/>
      <c r="G557" s="34"/>
      <c r="H557" s="34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F557" s="35"/>
      <c r="AG557" s="35"/>
      <c r="AH557" s="35"/>
      <c r="AI557" s="35"/>
      <c r="AJ557" s="35"/>
      <c r="AK557" s="35"/>
      <c r="AL557" s="35"/>
      <c r="AM557" s="35"/>
      <c r="AN557" s="31">
        <f t="shared" si="26"/>
        <v>0</v>
      </c>
      <c r="AO557" s="31">
        <f t="shared" si="25"/>
        <v>1690</v>
      </c>
      <c r="AP557" s="36">
        <f t="shared" si="27"/>
        <v>0</v>
      </c>
    </row>
    <row r="558" spans="1:42" ht="26.25" customHeight="1" x14ac:dyDescent="0.25">
      <c r="A558" s="29" t="s">
        <v>496</v>
      </c>
      <c r="B558" s="30"/>
      <c r="C558" s="31">
        <v>543</v>
      </c>
      <c r="D558" s="32"/>
      <c r="E558" s="33"/>
      <c r="F558" s="33"/>
      <c r="G558" s="34"/>
      <c r="H558" s="34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>
        <v>20</v>
      </c>
      <c r="AB558" s="35"/>
      <c r="AC558" s="35"/>
      <c r="AD558" s="35"/>
      <c r="AE558" s="35"/>
      <c r="AF558" s="35"/>
      <c r="AG558" s="35"/>
      <c r="AH558" s="35"/>
      <c r="AI558" s="35"/>
      <c r="AJ558" s="35"/>
      <c r="AK558" s="35"/>
      <c r="AL558" s="35"/>
      <c r="AM558" s="35"/>
      <c r="AN558" s="31">
        <f t="shared" si="26"/>
        <v>20</v>
      </c>
      <c r="AO558" s="31">
        <f t="shared" si="25"/>
        <v>523</v>
      </c>
      <c r="AP558" s="36">
        <f t="shared" si="27"/>
        <v>0</v>
      </c>
    </row>
    <row r="559" spans="1:42" ht="21.75" customHeight="1" x14ac:dyDescent="0.25">
      <c r="A559" s="29" t="s">
        <v>217</v>
      </c>
      <c r="B559" s="30"/>
      <c r="C559" s="31">
        <v>170</v>
      </c>
      <c r="D559" s="32"/>
      <c r="E559" s="33" t="s">
        <v>968</v>
      </c>
      <c r="F559" s="33" t="s">
        <v>968</v>
      </c>
      <c r="G559" s="34"/>
      <c r="H559" s="34"/>
      <c r="I559" s="35"/>
      <c r="J559" s="35"/>
      <c r="K559" s="35">
        <v>10</v>
      </c>
      <c r="L559" s="35"/>
      <c r="M559" s="35"/>
      <c r="N559" s="35">
        <v>20</v>
      </c>
      <c r="O559" s="35"/>
      <c r="P559" s="35"/>
      <c r="Q559" s="35"/>
      <c r="R559" s="35">
        <v>15</v>
      </c>
      <c r="S559" s="35"/>
      <c r="T559" s="35"/>
      <c r="U559" s="35">
        <v>10</v>
      </c>
      <c r="V559" s="35"/>
      <c r="W559" s="35"/>
      <c r="X559" s="35"/>
      <c r="Y559" s="35">
        <v>10</v>
      </c>
      <c r="Z559" s="35"/>
      <c r="AA559" s="35">
        <v>10</v>
      </c>
      <c r="AB559" s="35">
        <v>10</v>
      </c>
      <c r="AC559" s="35"/>
      <c r="AD559" s="35"/>
      <c r="AE559" s="35"/>
      <c r="AF559" s="35">
        <v>10</v>
      </c>
      <c r="AG559" s="35"/>
      <c r="AH559" s="35">
        <v>10</v>
      </c>
      <c r="AI559" s="35">
        <v>10</v>
      </c>
      <c r="AJ559" s="35"/>
      <c r="AK559" s="35"/>
      <c r="AL559" s="35"/>
      <c r="AM559" s="35">
        <v>15</v>
      </c>
      <c r="AN559" s="31">
        <f t="shared" si="26"/>
        <v>130</v>
      </c>
      <c r="AO559" s="31">
        <f t="shared" si="25"/>
        <v>40</v>
      </c>
      <c r="AP559" s="36">
        <f t="shared" si="27"/>
        <v>0</v>
      </c>
    </row>
    <row r="560" spans="1:42" ht="26.25" customHeight="1" x14ac:dyDescent="0.25">
      <c r="A560" s="43" t="s">
        <v>493</v>
      </c>
      <c r="B560" s="40">
        <v>33.6</v>
      </c>
      <c r="C560" s="31">
        <v>1631</v>
      </c>
      <c r="D560" s="32" t="s">
        <v>982</v>
      </c>
      <c r="E560" s="33" t="s">
        <v>1021</v>
      </c>
      <c r="F560" s="33" t="s">
        <v>1021</v>
      </c>
      <c r="G560" s="37"/>
      <c r="H560" s="34">
        <v>1900</v>
      </c>
      <c r="I560" s="35"/>
      <c r="J560" s="35">
        <v>50</v>
      </c>
      <c r="K560" s="35"/>
      <c r="L560" s="35"/>
      <c r="M560" s="35">
        <v>50</v>
      </c>
      <c r="N560" s="35"/>
      <c r="O560" s="35"/>
      <c r="P560" s="35"/>
      <c r="Q560" s="35">
        <v>100</v>
      </c>
      <c r="R560" s="35"/>
      <c r="S560" s="35"/>
      <c r="T560" s="35">
        <v>50</v>
      </c>
      <c r="U560" s="35"/>
      <c r="V560" s="35"/>
      <c r="W560" s="35"/>
      <c r="X560" s="35"/>
      <c r="Y560" s="35"/>
      <c r="Z560" s="35"/>
      <c r="AA560" s="35">
        <v>50</v>
      </c>
      <c r="AB560" s="35"/>
      <c r="AC560" s="35"/>
      <c r="AD560" s="35"/>
      <c r="AE560" s="35">
        <v>50</v>
      </c>
      <c r="AF560" s="35"/>
      <c r="AG560" s="35"/>
      <c r="AH560" s="35">
        <v>50</v>
      </c>
      <c r="AI560" s="35"/>
      <c r="AJ560" s="35"/>
      <c r="AK560" s="35"/>
      <c r="AL560" s="35">
        <v>50</v>
      </c>
      <c r="AM560" s="35"/>
      <c r="AN560" s="31">
        <f t="shared" si="26"/>
        <v>450</v>
      </c>
      <c r="AO560" s="31">
        <f t="shared" si="25"/>
        <v>1181</v>
      </c>
      <c r="AP560" s="36">
        <f t="shared" si="27"/>
        <v>39681.599999999999</v>
      </c>
    </row>
    <row r="561" spans="1:42" ht="26.25" customHeight="1" x14ac:dyDescent="0.25">
      <c r="A561" s="29" t="s">
        <v>214</v>
      </c>
      <c r="B561" s="30">
        <v>135.59</v>
      </c>
      <c r="C561" s="31">
        <v>1</v>
      </c>
      <c r="D561" s="32" t="s">
        <v>388</v>
      </c>
      <c r="E561" s="33">
        <v>45033</v>
      </c>
      <c r="F561" s="33">
        <v>45033</v>
      </c>
      <c r="G561" s="34"/>
      <c r="H561" s="34">
        <v>9499</v>
      </c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F561" s="35"/>
      <c r="AG561" s="35"/>
      <c r="AH561" s="35"/>
      <c r="AI561" s="35"/>
      <c r="AJ561" s="35"/>
      <c r="AK561" s="35"/>
      <c r="AL561" s="35"/>
      <c r="AM561" s="35"/>
      <c r="AN561" s="31">
        <f t="shared" si="26"/>
        <v>0</v>
      </c>
      <c r="AO561" s="31">
        <f t="shared" si="25"/>
        <v>1</v>
      </c>
      <c r="AP561" s="36">
        <f t="shared" si="27"/>
        <v>135.59</v>
      </c>
    </row>
    <row r="562" spans="1:42" ht="26.25" customHeight="1" x14ac:dyDescent="0.25">
      <c r="A562" s="29" t="s">
        <v>935</v>
      </c>
      <c r="B562" s="30"/>
      <c r="C562" s="31">
        <v>0</v>
      </c>
      <c r="D562" s="32"/>
      <c r="E562" s="33"/>
      <c r="F562" s="33"/>
      <c r="G562" s="34"/>
      <c r="H562" s="34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F562" s="35"/>
      <c r="AG562" s="35"/>
      <c r="AH562" s="35"/>
      <c r="AI562" s="35"/>
      <c r="AJ562" s="35"/>
      <c r="AK562" s="35"/>
      <c r="AL562" s="35"/>
      <c r="AM562" s="35"/>
      <c r="AN562" s="31">
        <f t="shared" si="26"/>
        <v>0</v>
      </c>
      <c r="AO562" s="31">
        <f t="shared" si="25"/>
        <v>0</v>
      </c>
      <c r="AP562" s="36">
        <f t="shared" si="27"/>
        <v>0</v>
      </c>
    </row>
    <row r="563" spans="1:42" ht="26.25" customHeight="1" x14ac:dyDescent="0.25">
      <c r="A563" s="29" t="s">
        <v>1030</v>
      </c>
      <c r="B563" s="30">
        <v>38597.800000000003</v>
      </c>
      <c r="C563" s="31">
        <v>0</v>
      </c>
      <c r="D563" s="32" t="s">
        <v>435</v>
      </c>
      <c r="E563" s="33">
        <v>45569</v>
      </c>
      <c r="F563" s="33">
        <v>45569</v>
      </c>
      <c r="G563" s="34"/>
      <c r="H563" s="34">
        <v>4614</v>
      </c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F563" s="35"/>
      <c r="AG563" s="35"/>
      <c r="AH563" s="35"/>
      <c r="AI563" s="35"/>
      <c r="AJ563" s="35"/>
      <c r="AK563" s="35"/>
      <c r="AL563" s="35"/>
      <c r="AM563" s="35"/>
      <c r="AN563" s="31">
        <f t="shared" si="26"/>
        <v>0</v>
      </c>
      <c r="AO563" s="31">
        <f t="shared" si="25"/>
        <v>0</v>
      </c>
      <c r="AP563" s="36">
        <f t="shared" si="27"/>
        <v>0</v>
      </c>
    </row>
    <row r="564" spans="1:42" ht="26.25" customHeight="1" x14ac:dyDescent="0.25">
      <c r="A564" s="29" t="s">
        <v>932</v>
      </c>
      <c r="B564" s="30">
        <v>5793.6</v>
      </c>
      <c r="C564" s="31">
        <v>0</v>
      </c>
      <c r="D564" s="32" t="s">
        <v>933</v>
      </c>
      <c r="E564" s="33">
        <v>45455</v>
      </c>
      <c r="F564" s="33">
        <v>45455</v>
      </c>
      <c r="G564" s="34"/>
      <c r="H564" s="34" t="s">
        <v>934</v>
      </c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F564" s="35"/>
      <c r="AG564" s="35"/>
      <c r="AH564" s="35"/>
      <c r="AI564" s="35"/>
      <c r="AJ564" s="35"/>
      <c r="AK564" s="35"/>
      <c r="AL564" s="35"/>
      <c r="AM564" s="35"/>
      <c r="AN564" s="31">
        <f t="shared" si="26"/>
        <v>0</v>
      </c>
      <c r="AO564" s="31">
        <f t="shared" si="25"/>
        <v>0</v>
      </c>
      <c r="AP564" s="36">
        <f t="shared" si="27"/>
        <v>0</v>
      </c>
    </row>
    <row r="565" spans="1:42" ht="26.25" customHeight="1" x14ac:dyDescent="0.25">
      <c r="A565" s="29" t="s">
        <v>213</v>
      </c>
      <c r="B565" s="30"/>
      <c r="C565" s="31">
        <v>0</v>
      </c>
      <c r="D565" s="32"/>
      <c r="E565" s="33"/>
      <c r="F565" s="33"/>
      <c r="G565" s="34"/>
      <c r="H565" s="34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F565" s="35"/>
      <c r="AG565" s="35"/>
      <c r="AH565" s="35"/>
      <c r="AI565" s="35"/>
      <c r="AJ565" s="35"/>
      <c r="AK565" s="35"/>
      <c r="AL565" s="35"/>
      <c r="AM565" s="35"/>
      <c r="AN565" s="31">
        <f t="shared" si="26"/>
        <v>0</v>
      </c>
      <c r="AO565" s="31">
        <f t="shared" si="25"/>
        <v>0</v>
      </c>
      <c r="AP565" s="36">
        <f t="shared" si="27"/>
        <v>0</v>
      </c>
    </row>
    <row r="566" spans="1:42" ht="26.25" customHeight="1" x14ac:dyDescent="0.25">
      <c r="A566" s="29" t="s">
        <v>697</v>
      </c>
      <c r="B566" s="30">
        <v>129.91999999999999</v>
      </c>
      <c r="C566" s="31">
        <v>0</v>
      </c>
      <c r="D566" s="32" t="s">
        <v>388</v>
      </c>
      <c r="E566" s="33">
        <v>45364</v>
      </c>
      <c r="F566" s="33">
        <v>45364</v>
      </c>
      <c r="G566" s="34"/>
      <c r="H566" s="34">
        <v>10318</v>
      </c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F566" s="35"/>
      <c r="AG566" s="35"/>
      <c r="AH566" s="35"/>
      <c r="AI566" s="35"/>
      <c r="AJ566" s="35"/>
      <c r="AK566" s="35"/>
      <c r="AL566" s="35"/>
      <c r="AM566" s="35"/>
      <c r="AN566" s="31">
        <f t="shared" si="26"/>
        <v>0</v>
      </c>
      <c r="AO566" s="31">
        <f t="shared" si="25"/>
        <v>0</v>
      </c>
      <c r="AP566" s="36">
        <f t="shared" si="27"/>
        <v>0</v>
      </c>
    </row>
    <row r="567" spans="1:42" ht="26.25" customHeight="1" x14ac:dyDescent="0.25">
      <c r="A567" s="29" t="s">
        <v>792</v>
      </c>
      <c r="B567" s="30">
        <v>6.19</v>
      </c>
      <c r="C567" s="31">
        <v>20</v>
      </c>
      <c r="D567" s="32" t="s">
        <v>388</v>
      </c>
      <c r="E567" s="33">
        <v>45309</v>
      </c>
      <c r="F567" s="33">
        <v>45309</v>
      </c>
      <c r="G567" s="34"/>
      <c r="H567" s="34">
        <v>10231</v>
      </c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F567" s="35"/>
      <c r="AG567" s="35"/>
      <c r="AH567" s="35"/>
      <c r="AI567" s="35"/>
      <c r="AJ567" s="35"/>
      <c r="AK567" s="35"/>
      <c r="AL567" s="35"/>
      <c r="AM567" s="35"/>
      <c r="AN567" s="31">
        <f t="shared" si="26"/>
        <v>0</v>
      </c>
      <c r="AO567" s="31">
        <f t="shared" si="25"/>
        <v>20</v>
      </c>
      <c r="AP567" s="36">
        <f t="shared" si="27"/>
        <v>123.80000000000001</v>
      </c>
    </row>
    <row r="568" spans="1:42" ht="26.25" customHeight="1" x14ac:dyDescent="0.25">
      <c r="A568" s="29" t="s">
        <v>623</v>
      </c>
      <c r="B568" s="30">
        <v>12.2</v>
      </c>
      <c r="C568" s="31">
        <v>10</v>
      </c>
      <c r="D568" s="32" t="s">
        <v>388</v>
      </c>
      <c r="E568" s="33">
        <v>45058</v>
      </c>
      <c r="F568" s="33">
        <v>45058</v>
      </c>
      <c r="G568" s="34"/>
      <c r="H568" s="34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F568" s="35"/>
      <c r="AG568" s="35"/>
      <c r="AH568" s="35"/>
      <c r="AI568" s="35"/>
      <c r="AJ568" s="35"/>
      <c r="AK568" s="35"/>
      <c r="AL568" s="35"/>
      <c r="AM568" s="35"/>
      <c r="AN568" s="31">
        <f t="shared" si="26"/>
        <v>0</v>
      </c>
      <c r="AO568" s="31">
        <f t="shared" si="25"/>
        <v>10</v>
      </c>
      <c r="AP568" s="36">
        <f t="shared" si="27"/>
        <v>122</v>
      </c>
    </row>
    <row r="569" spans="1:42" ht="26.25" customHeight="1" x14ac:dyDescent="0.25">
      <c r="A569" s="29" t="s">
        <v>51</v>
      </c>
      <c r="B569" s="30">
        <v>13.44</v>
      </c>
      <c r="C569" s="31">
        <v>1990</v>
      </c>
      <c r="D569" s="32" t="s">
        <v>388</v>
      </c>
      <c r="E569" s="33">
        <v>45394</v>
      </c>
      <c r="F569" s="33">
        <v>45394</v>
      </c>
      <c r="G569" s="34"/>
      <c r="H569" s="34">
        <v>1861</v>
      </c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F569" s="35"/>
      <c r="AG569" s="35"/>
      <c r="AH569" s="35"/>
      <c r="AI569" s="35"/>
      <c r="AJ569" s="35"/>
      <c r="AK569" s="35"/>
      <c r="AL569" s="35"/>
      <c r="AM569" s="35"/>
      <c r="AN569" s="31">
        <f t="shared" si="26"/>
        <v>0</v>
      </c>
      <c r="AO569" s="31">
        <f t="shared" si="25"/>
        <v>1990</v>
      </c>
      <c r="AP569" s="36">
        <f t="shared" si="27"/>
        <v>26745.599999999999</v>
      </c>
    </row>
    <row r="570" spans="1:42" ht="26.25" customHeight="1" x14ac:dyDescent="0.25">
      <c r="A570" s="29" t="s">
        <v>611</v>
      </c>
      <c r="B570" s="30">
        <v>19.09</v>
      </c>
      <c r="C570" s="31">
        <v>0</v>
      </c>
      <c r="D570" s="32" t="s">
        <v>388</v>
      </c>
      <c r="E570" s="33">
        <v>45033</v>
      </c>
      <c r="F570" s="33">
        <v>45033</v>
      </c>
      <c r="G570" s="34"/>
      <c r="H570" s="34">
        <v>366</v>
      </c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F570" s="35"/>
      <c r="AG570" s="35"/>
      <c r="AH570" s="35"/>
      <c r="AI570" s="35"/>
      <c r="AJ570" s="35"/>
      <c r="AK570" s="35"/>
      <c r="AL570" s="35"/>
      <c r="AM570" s="35"/>
      <c r="AN570" s="31">
        <f t="shared" si="26"/>
        <v>0</v>
      </c>
      <c r="AO570" s="31">
        <f t="shared" si="25"/>
        <v>0</v>
      </c>
      <c r="AP570" s="36">
        <f t="shared" si="27"/>
        <v>0</v>
      </c>
    </row>
    <row r="571" spans="1:42" ht="26.25" customHeight="1" x14ac:dyDescent="0.25">
      <c r="A571" s="29" t="s">
        <v>352</v>
      </c>
      <c r="B571" s="30"/>
      <c r="C571" s="31">
        <v>0</v>
      </c>
      <c r="D571" s="32"/>
      <c r="E571" s="33"/>
      <c r="F571" s="33"/>
      <c r="G571" s="34"/>
      <c r="H571" s="34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F571" s="35"/>
      <c r="AG571" s="35"/>
      <c r="AH571" s="35"/>
      <c r="AI571" s="35"/>
      <c r="AJ571" s="35"/>
      <c r="AK571" s="35"/>
      <c r="AL571" s="35"/>
      <c r="AM571" s="35"/>
      <c r="AN571" s="31">
        <f t="shared" si="26"/>
        <v>0</v>
      </c>
      <c r="AO571" s="31">
        <f t="shared" si="25"/>
        <v>0</v>
      </c>
      <c r="AP571" s="36">
        <f t="shared" si="27"/>
        <v>0</v>
      </c>
    </row>
    <row r="572" spans="1:42" ht="26.25" customHeight="1" x14ac:dyDescent="0.25">
      <c r="A572" s="29" t="s">
        <v>383</v>
      </c>
      <c r="B572" s="30"/>
      <c r="C572" s="31">
        <v>0</v>
      </c>
      <c r="D572" s="32"/>
      <c r="E572" s="33"/>
      <c r="F572" s="33"/>
      <c r="G572" s="34"/>
      <c r="H572" s="34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F572" s="35"/>
      <c r="AG572" s="35"/>
      <c r="AH572" s="35"/>
      <c r="AI572" s="35"/>
      <c r="AJ572" s="35"/>
      <c r="AK572" s="35"/>
      <c r="AL572" s="35"/>
      <c r="AM572" s="35"/>
      <c r="AN572" s="31">
        <f t="shared" si="26"/>
        <v>0</v>
      </c>
      <c r="AO572" s="31">
        <f t="shared" si="25"/>
        <v>0</v>
      </c>
      <c r="AP572" s="36">
        <f t="shared" si="27"/>
        <v>0</v>
      </c>
    </row>
    <row r="573" spans="1:42" s="4" customFormat="1" ht="23.25" customHeight="1" x14ac:dyDescent="0.3">
      <c r="A573" s="29" t="s">
        <v>385</v>
      </c>
      <c r="B573" s="30"/>
      <c r="C573" s="31">
        <v>0</v>
      </c>
      <c r="D573" s="32"/>
      <c r="E573" s="33"/>
      <c r="F573" s="33"/>
      <c r="G573" s="60"/>
      <c r="H573" s="60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F573" s="35"/>
      <c r="AG573" s="35"/>
      <c r="AH573" s="35"/>
      <c r="AI573" s="35"/>
      <c r="AJ573" s="35"/>
      <c r="AK573" s="35"/>
      <c r="AL573" s="35"/>
      <c r="AM573" s="35"/>
      <c r="AN573" s="31">
        <f t="shared" si="26"/>
        <v>0</v>
      </c>
      <c r="AO573" s="31">
        <f t="shared" si="25"/>
        <v>0</v>
      </c>
      <c r="AP573" s="36">
        <f t="shared" si="27"/>
        <v>0</v>
      </c>
    </row>
    <row r="574" spans="1:42" ht="26.25" customHeight="1" x14ac:dyDescent="0.25">
      <c r="A574" s="29" t="s">
        <v>50</v>
      </c>
      <c r="B574" s="30"/>
      <c r="C574" s="31">
        <v>0</v>
      </c>
      <c r="D574" s="32"/>
      <c r="E574" s="33"/>
      <c r="F574" s="33"/>
      <c r="G574" s="34"/>
      <c r="H574" s="34">
        <v>11727</v>
      </c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F574" s="35"/>
      <c r="AG574" s="35"/>
      <c r="AH574" s="35"/>
      <c r="AI574" s="35"/>
      <c r="AJ574" s="35"/>
      <c r="AK574" s="35"/>
      <c r="AL574" s="35"/>
      <c r="AM574" s="35"/>
      <c r="AN574" s="31">
        <f t="shared" si="26"/>
        <v>0</v>
      </c>
      <c r="AO574" s="31">
        <f t="shared" si="25"/>
        <v>0</v>
      </c>
      <c r="AP574" s="36">
        <f t="shared" si="27"/>
        <v>0</v>
      </c>
    </row>
    <row r="575" spans="1:42" ht="21.75" customHeight="1" x14ac:dyDescent="0.25">
      <c r="A575" s="29" t="s">
        <v>49</v>
      </c>
      <c r="B575" s="30">
        <v>29.94</v>
      </c>
      <c r="C575" s="31">
        <v>0</v>
      </c>
      <c r="D575" s="32" t="s">
        <v>388</v>
      </c>
      <c r="E575" s="33">
        <v>44887</v>
      </c>
      <c r="F575" s="33">
        <v>44887</v>
      </c>
      <c r="G575" s="37"/>
      <c r="H575" s="34">
        <v>1163</v>
      </c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F575" s="35"/>
      <c r="AG575" s="35"/>
      <c r="AH575" s="35"/>
      <c r="AI575" s="35"/>
      <c r="AJ575" s="35"/>
      <c r="AK575" s="35"/>
      <c r="AL575" s="35"/>
      <c r="AM575" s="35"/>
      <c r="AN575" s="31">
        <f t="shared" si="26"/>
        <v>0</v>
      </c>
      <c r="AO575" s="31">
        <f t="shared" si="25"/>
        <v>0</v>
      </c>
      <c r="AP575" s="36">
        <f t="shared" si="27"/>
        <v>0</v>
      </c>
    </row>
    <row r="576" spans="1:42" ht="21.75" customHeight="1" x14ac:dyDescent="0.25">
      <c r="A576" s="29" t="s">
        <v>364</v>
      </c>
      <c r="B576" s="30"/>
      <c r="C576" s="31">
        <v>0</v>
      </c>
      <c r="D576" s="32"/>
      <c r="E576" s="33"/>
      <c r="F576" s="33"/>
      <c r="G576" s="34"/>
      <c r="H576" s="34">
        <v>364</v>
      </c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F576" s="35"/>
      <c r="AG576" s="35"/>
      <c r="AH576" s="35"/>
      <c r="AI576" s="35"/>
      <c r="AJ576" s="35"/>
      <c r="AK576" s="35"/>
      <c r="AL576" s="35"/>
      <c r="AM576" s="35"/>
      <c r="AN576" s="31">
        <f t="shared" si="26"/>
        <v>0</v>
      </c>
      <c r="AO576" s="31">
        <f t="shared" si="25"/>
        <v>0</v>
      </c>
      <c r="AP576" s="36">
        <f t="shared" si="27"/>
        <v>0</v>
      </c>
    </row>
    <row r="577" spans="1:42" ht="26.25" customHeight="1" x14ac:dyDescent="0.25">
      <c r="A577" s="43" t="s">
        <v>48</v>
      </c>
      <c r="B577" s="30">
        <v>0.96</v>
      </c>
      <c r="C577" s="31">
        <v>1200</v>
      </c>
      <c r="D577" s="32" t="s">
        <v>649</v>
      </c>
      <c r="E577" s="33">
        <v>45611</v>
      </c>
      <c r="F577" s="33">
        <v>45611</v>
      </c>
      <c r="G577" s="34"/>
      <c r="H577" s="34">
        <v>9350</v>
      </c>
      <c r="I577" s="35"/>
      <c r="J577" s="35">
        <v>100</v>
      </c>
      <c r="K577" s="35"/>
      <c r="L577" s="35"/>
      <c r="M577" s="35">
        <v>100</v>
      </c>
      <c r="N577" s="35"/>
      <c r="O577" s="35"/>
      <c r="P577" s="35"/>
      <c r="Q577" s="35"/>
      <c r="R577" s="35"/>
      <c r="S577" s="35"/>
      <c r="T577" s="35">
        <v>100</v>
      </c>
      <c r="U577" s="35"/>
      <c r="V577" s="35"/>
      <c r="W577" s="35"/>
      <c r="X577" s="35">
        <v>100</v>
      </c>
      <c r="Y577" s="35"/>
      <c r="Z577" s="35"/>
      <c r="AA577" s="35">
        <v>100</v>
      </c>
      <c r="AB577" s="35"/>
      <c r="AC577" s="35"/>
      <c r="AD577" s="35"/>
      <c r="AE577" s="35">
        <v>100</v>
      </c>
      <c r="AF577" s="35"/>
      <c r="AG577" s="35"/>
      <c r="AH577" s="35"/>
      <c r="AI577" s="35"/>
      <c r="AJ577" s="35"/>
      <c r="AK577" s="35"/>
      <c r="AL577" s="35">
        <v>100</v>
      </c>
      <c r="AM577" s="35"/>
      <c r="AN577" s="31">
        <f t="shared" si="26"/>
        <v>700</v>
      </c>
      <c r="AO577" s="31">
        <f t="shared" si="25"/>
        <v>500</v>
      </c>
      <c r="AP577" s="36">
        <f t="shared" si="27"/>
        <v>480</v>
      </c>
    </row>
    <row r="578" spans="1:42" ht="26.25" customHeight="1" x14ac:dyDescent="0.25">
      <c r="A578" s="29" t="s">
        <v>474</v>
      </c>
      <c r="B578" s="30">
        <v>6.6</v>
      </c>
      <c r="C578" s="31">
        <v>70</v>
      </c>
      <c r="D578" s="32" t="s">
        <v>388</v>
      </c>
      <c r="E578" s="33">
        <v>44848</v>
      </c>
      <c r="F578" s="33">
        <v>44848</v>
      </c>
      <c r="G578" s="34"/>
      <c r="H578" s="34">
        <v>10281</v>
      </c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F578" s="35"/>
      <c r="AG578" s="35"/>
      <c r="AH578" s="35"/>
      <c r="AI578" s="35"/>
      <c r="AJ578" s="35"/>
      <c r="AK578" s="35"/>
      <c r="AL578" s="35"/>
      <c r="AM578" s="35"/>
      <c r="AN578" s="31">
        <f t="shared" si="26"/>
        <v>0</v>
      </c>
      <c r="AO578" s="31">
        <f t="shared" si="25"/>
        <v>70</v>
      </c>
      <c r="AP578" s="36">
        <f t="shared" si="27"/>
        <v>462</v>
      </c>
    </row>
    <row r="579" spans="1:42" ht="26.25" customHeight="1" x14ac:dyDescent="0.25">
      <c r="A579" s="29" t="s">
        <v>47</v>
      </c>
      <c r="B579" s="30"/>
      <c r="C579" s="31">
        <v>0</v>
      </c>
      <c r="D579" s="32"/>
      <c r="E579" s="33"/>
      <c r="F579" s="33"/>
      <c r="G579" s="34"/>
      <c r="H579" s="34">
        <v>6942</v>
      </c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F579" s="35"/>
      <c r="AG579" s="35"/>
      <c r="AH579" s="35"/>
      <c r="AI579" s="35"/>
      <c r="AJ579" s="35"/>
      <c r="AK579" s="35"/>
      <c r="AL579" s="35"/>
      <c r="AM579" s="35"/>
      <c r="AN579" s="31">
        <f t="shared" si="26"/>
        <v>0</v>
      </c>
      <c r="AO579" s="31">
        <f t="shared" si="25"/>
        <v>0</v>
      </c>
      <c r="AP579" s="36">
        <f t="shared" si="27"/>
        <v>0</v>
      </c>
    </row>
    <row r="580" spans="1:42" ht="26.25" customHeight="1" x14ac:dyDescent="0.25">
      <c r="A580" s="43" t="s">
        <v>46</v>
      </c>
      <c r="B580" s="30">
        <v>54</v>
      </c>
      <c r="C580" s="31">
        <v>5650</v>
      </c>
      <c r="D580" s="32" t="s">
        <v>813</v>
      </c>
      <c r="E580" s="33">
        <v>45579</v>
      </c>
      <c r="F580" s="33">
        <v>45579</v>
      </c>
      <c r="G580" s="37"/>
      <c r="H580" s="34">
        <v>9165</v>
      </c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>
        <v>200</v>
      </c>
      <c r="AF580" s="35"/>
      <c r="AG580" s="35"/>
      <c r="AH580" s="35">
        <v>300</v>
      </c>
      <c r="AI580" s="35"/>
      <c r="AJ580" s="35"/>
      <c r="AK580" s="35"/>
      <c r="AL580" s="35"/>
      <c r="AM580" s="35"/>
      <c r="AN580" s="31">
        <f t="shared" si="26"/>
        <v>500</v>
      </c>
      <c r="AO580" s="31">
        <f t="shared" si="25"/>
        <v>5150</v>
      </c>
      <c r="AP580" s="36">
        <f t="shared" si="27"/>
        <v>278100</v>
      </c>
    </row>
    <row r="581" spans="1:42" ht="26.25" customHeight="1" x14ac:dyDescent="0.25">
      <c r="A581" s="29" t="s">
        <v>212</v>
      </c>
      <c r="B581" s="30">
        <v>3.36</v>
      </c>
      <c r="C581" s="31">
        <v>1375</v>
      </c>
      <c r="D581" s="32" t="s">
        <v>388</v>
      </c>
      <c r="E581" s="33">
        <v>45484</v>
      </c>
      <c r="F581" s="33">
        <v>45484</v>
      </c>
      <c r="G581" s="34"/>
      <c r="H581" s="34">
        <v>2431</v>
      </c>
      <c r="I581" s="35"/>
      <c r="J581" s="35"/>
      <c r="K581" s="35"/>
      <c r="L581" s="35"/>
      <c r="M581" s="35"/>
      <c r="N581" s="35">
        <v>100</v>
      </c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F581" s="35"/>
      <c r="AG581" s="35"/>
      <c r="AH581" s="35"/>
      <c r="AI581" s="35"/>
      <c r="AJ581" s="35"/>
      <c r="AK581" s="35"/>
      <c r="AL581" s="35"/>
      <c r="AM581" s="35"/>
      <c r="AN581" s="31">
        <f t="shared" si="26"/>
        <v>100</v>
      </c>
      <c r="AO581" s="31">
        <f t="shared" si="25"/>
        <v>1275</v>
      </c>
      <c r="AP581" s="36">
        <f t="shared" si="27"/>
        <v>4284</v>
      </c>
    </row>
    <row r="582" spans="1:42" ht="26.25" customHeight="1" x14ac:dyDescent="0.25">
      <c r="A582" s="29" t="s">
        <v>653</v>
      </c>
      <c r="B582" s="63">
        <v>2325.6</v>
      </c>
      <c r="C582" s="31">
        <v>49</v>
      </c>
      <c r="D582" s="32" t="s">
        <v>804</v>
      </c>
      <c r="E582" s="33">
        <v>45611</v>
      </c>
      <c r="F582" s="33">
        <v>45611</v>
      </c>
      <c r="G582" s="34"/>
      <c r="H582" s="34">
        <v>9191</v>
      </c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F582" s="35"/>
      <c r="AG582" s="35"/>
      <c r="AH582" s="35"/>
      <c r="AI582" s="35"/>
      <c r="AJ582" s="35"/>
      <c r="AK582" s="35"/>
      <c r="AL582" s="35"/>
      <c r="AM582" s="35"/>
      <c r="AN582" s="31">
        <f t="shared" si="26"/>
        <v>0</v>
      </c>
      <c r="AO582" s="31">
        <f t="shared" si="25"/>
        <v>49</v>
      </c>
      <c r="AP582" s="36">
        <f t="shared" si="27"/>
        <v>113954.4</v>
      </c>
    </row>
    <row r="583" spans="1:42" ht="26.25" customHeight="1" x14ac:dyDescent="0.25">
      <c r="A583" s="29" t="s">
        <v>917</v>
      </c>
      <c r="B583" s="63">
        <v>900</v>
      </c>
      <c r="C583" s="31">
        <v>16</v>
      </c>
      <c r="D583" s="32" t="s">
        <v>387</v>
      </c>
      <c r="E583" s="33">
        <v>45579</v>
      </c>
      <c r="F583" s="33">
        <v>45579</v>
      </c>
      <c r="G583" s="34"/>
      <c r="H583" s="34">
        <v>11152</v>
      </c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F583" s="35"/>
      <c r="AG583" s="35"/>
      <c r="AH583" s="35"/>
      <c r="AI583" s="35"/>
      <c r="AJ583" s="35"/>
      <c r="AK583" s="35"/>
      <c r="AL583" s="35"/>
      <c r="AM583" s="35"/>
      <c r="AN583" s="31">
        <f t="shared" si="26"/>
        <v>0</v>
      </c>
      <c r="AO583" s="31">
        <f t="shared" ref="AO583:AO590" si="28">C583+G583-AN583</f>
        <v>16</v>
      </c>
      <c r="AP583" s="36">
        <f t="shared" si="27"/>
        <v>14400</v>
      </c>
    </row>
    <row r="584" spans="1:42" ht="26.25" customHeight="1" x14ac:dyDescent="0.25">
      <c r="A584" s="43" t="s">
        <v>873</v>
      </c>
      <c r="B584" s="30"/>
      <c r="C584" s="31">
        <v>-6</v>
      </c>
      <c r="D584" s="32"/>
      <c r="E584" s="33"/>
      <c r="F584" s="33"/>
      <c r="G584" s="34"/>
      <c r="H584" s="34"/>
      <c r="I584" s="35"/>
      <c r="J584" s="35"/>
      <c r="K584" s="35"/>
      <c r="L584" s="35"/>
      <c r="M584" s="35"/>
      <c r="N584" s="35"/>
      <c r="O584" s="35"/>
      <c r="P584" s="35"/>
      <c r="Q584" s="35">
        <v>2</v>
      </c>
      <c r="R584" s="35"/>
      <c r="S584" s="35"/>
      <c r="T584" s="35"/>
      <c r="U584" s="35">
        <v>2</v>
      </c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F584" s="35"/>
      <c r="AG584" s="35"/>
      <c r="AH584" s="35"/>
      <c r="AI584" s="35"/>
      <c r="AJ584" s="35"/>
      <c r="AK584" s="35"/>
      <c r="AL584" s="35"/>
      <c r="AM584" s="35"/>
      <c r="AN584" s="31">
        <f t="shared" si="26"/>
        <v>4</v>
      </c>
      <c r="AO584" s="31">
        <f t="shared" si="28"/>
        <v>-10</v>
      </c>
      <c r="AP584" s="36">
        <f t="shared" si="27"/>
        <v>0</v>
      </c>
    </row>
    <row r="585" spans="1:42" ht="26.25" customHeight="1" x14ac:dyDescent="0.25">
      <c r="A585" s="43" t="s">
        <v>468</v>
      </c>
      <c r="B585" s="30">
        <v>195</v>
      </c>
      <c r="C585" s="31">
        <v>3150</v>
      </c>
      <c r="D585" s="32" t="s">
        <v>1014</v>
      </c>
      <c r="E585" s="33" t="s">
        <v>1013</v>
      </c>
      <c r="F585" s="33" t="s">
        <v>1013</v>
      </c>
      <c r="G585" s="34"/>
      <c r="H585" s="34">
        <v>11028</v>
      </c>
      <c r="I585" s="35"/>
      <c r="J585" s="35">
        <v>100</v>
      </c>
      <c r="K585" s="35"/>
      <c r="L585" s="35"/>
      <c r="M585" s="35"/>
      <c r="N585" s="35"/>
      <c r="O585" s="35"/>
      <c r="P585" s="35"/>
      <c r="Q585" s="35"/>
      <c r="R585" s="35"/>
      <c r="S585" s="35"/>
      <c r="T585" s="35">
        <v>300</v>
      </c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F585" s="35"/>
      <c r="AG585" s="35"/>
      <c r="AH585" s="35">
        <v>200</v>
      </c>
      <c r="AI585" s="35"/>
      <c r="AJ585" s="35"/>
      <c r="AK585" s="35"/>
      <c r="AL585" s="35">
        <v>200</v>
      </c>
      <c r="AM585" s="35"/>
      <c r="AN585" s="31">
        <f t="shared" si="26"/>
        <v>800</v>
      </c>
      <c r="AO585" s="31">
        <f t="shared" si="28"/>
        <v>2350</v>
      </c>
      <c r="AP585" s="36">
        <f t="shared" si="27"/>
        <v>458250</v>
      </c>
    </row>
    <row r="586" spans="1:42" ht="26.25" customHeight="1" x14ac:dyDescent="0.25">
      <c r="A586" s="64" t="s">
        <v>469</v>
      </c>
      <c r="B586" s="30">
        <v>8.6999999999999993</v>
      </c>
      <c r="C586" s="31">
        <v>-10</v>
      </c>
      <c r="D586" s="32" t="s">
        <v>1006</v>
      </c>
      <c r="E586" s="33">
        <v>45551</v>
      </c>
      <c r="F586" s="33">
        <v>45551</v>
      </c>
      <c r="G586" s="34"/>
      <c r="H586" s="34">
        <v>9919</v>
      </c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  <c r="AF586" s="35"/>
      <c r="AG586" s="35"/>
      <c r="AH586" s="35"/>
      <c r="AI586" s="35"/>
      <c r="AJ586" s="35"/>
      <c r="AK586" s="35"/>
      <c r="AL586" s="35"/>
      <c r="AM586" s="35"/>
      <c r="AN586" s="31">
        <f t="shared" si="26"/>
        <v>0</v>
      </c>
      <c r="AO586" s="31">
        <f t="shared" si="28"/>
        <v>-10</v>
      </c>
      <c r="AP586" s="36">
        <f t="shared" si="27"/>
        <v>-87</v>
      </c>
    </row>
    <row r="587" spans="1:42" ht="26.25" customHeight="1" x14ac:dyDescent="0.25">
      <c r="A587" s="29" t="s">
        <v>210</v>
      </c>
      <c r="B587" s="30">
        <v>1500</v>
      </c>
      <c r="C587" s="31">
        <v>111</v>
      </c>
      <c r="D587" s="32"/>
      <c r="E587" s="33"/>
      <c r="F587" s="33"/>
      <c r="G587" s="65"/>
      <c r="H587" s="34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F587" s="35"/>
      <c r="AG587" s="35"/>
      <c r="AH587" s="35"/>
      <c r="AI587" s="35"/>
      <c r="AJ587" s="35"/>
      <c r="AK587" s="35"/>
      <c r="AL587" s="35"/>
      <c r="AM587" s="35"/>
      <c r="AN587" s="31">
        <f t="shared" si="26"/>
        <v>0</v>
      </c>
      <c r="AO587" s="31">
        <f t="shared" si="28"/>
        <v>111</v>
      </c>
      <c r="AP587" s="36">
        <f t="shared" si="27"/>
        <v>166500</v>
      </c>
    </row>
    <row r="588" spans="1:42" ht="26.25" customHeight="1" x14ac:dyDescent="0.25">
      <c r="A588" s="29" t="s">
        <v>211</v>
      </c>
      <c r="B588" s="30">
        <v>1864</v>
      </c>
      <c r="C588" s="31">
        <v>32</v>
      </c>
      <c r="D588" s="32" t="s">
        <v>602</v>
      </c>
      <c r="E588" s="33">
        <v>45030</v>
      </c>
      <c r="F588" s="33">
        <v>45030</v>
      </c>
      <c r="G588" s="34"/>
      <c r="H588" s="34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F588" s="35"/>
      <c r="AG588" s="35"/>
      <c r="AH588" s="35"/>
      <c r="AI588" s="35"/>
      <c r="AJ588" s="35"/>
      <c r="AK588" s="35"/>
      <c r="AL588" s="35"/>
      <c r="AM588" s="35"/>
      <c r="AN588" s="31">
        <f t="shared" si="26"/>
        <v>0</v>
      </c>
      <c r="AO588" s="31">
        <f t="shared" si="28"/>
        <v>32</v>
      </c>
      <c r="AP588" s="36">
        <f t="shared" si="27"/>
        <v>59648</v>
      </c>
    </row>
    <row r="589" spans="1:42" ht="20.25" customHeight="1" x14ac:dyDescent="0.25">
      <c r="A589" s="29" t="s">
        <v>365</v>
      </c>
      <c r="B589" s="30">
        <v>279</v>
      </c>
      <c r="C589" s="31">
        <v>113</v>
      </c>
      <c r="D589" s="32" t="s">
        <v>458</v>
      </c>
      <c r="E589" s="33">
        <v>45335</v>
      </c>
      <c r="F589" s="33">
        <v>45335</v>
      </c>
      <c r="G589" s="37"/>
      <c r="H589" s="34">
        <v>10454</v>
      </c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F589" s="35"/>
      <c r="AG589" s="35"/>
      <c r="AH589" s="35"/>
      <c r="AI589" s="35"/>
      <c r="AJ589" s="35"/>
      <c r="AK589" s="35"/>
      <c r="AL589" s="35"/>
      <c r="AM589" s="35"/>
      <c r="AN589" s="31">
        <f t="shared" si="26"/>
        <v>0</v>
      </c>
      <c r="AO589" s="31">
        <f t="shared" si="28"/>
        <v>113</v>
      </c>
      <c r="AP589" s="36">
        <f t="shared" si="27"/>
        <v>31527</v>
      </c>
    </row>
    <row r="590" spans="1:42" ht="21.75" customHeight="1" x14ac:dyDescent="0.25">
      <c r="A590" s="29" t="s">
        <v>726</v>
      </c>
      <c r="B590" s="30">
        <v>675</v>
      </c>
      <c r="C590" s="31">
        <v>198</v>
      </c>
      <c r="D590" s="32" t="s">
        <v>616</v>
      </c>
      <c r="E590" s="33">
        <v>45058</v>
      </c>
      <c r="F590" s="33">
        <v>45058</v>
      </c>
      <c r="G590" s="34"/>
      <c r="H590" s="34"/>
      <c r="I590" s="35"/>
      <c r="J590" s="35">
        <v>50</v>
      </c>
      <c r="K590" s="35"/>
      <c r="L590" s="35"/>
      <c r="M590" s="35"/>
      <c r="N590" s="35"/>
      <c r="O590" s="35"/>
      <c r="P590" s="35"/>
      <c r="Q590" s="35">
        <v>50</v>
      </c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>
        <v>50</v>
      </c>
      <c r="AF590" s="35"/>
      <c r="AG590" s="35"/>
      <c r="AH590" s="35"/>
      <c r="AI590" s="35"/>
      <c r="AJ590" s="35"/>
      <c r="AK590" s="35"/>
      <c r="AL590" s="35"/>
      <c r="AM590" s="35"/>
      <c r="AN590" s="31">
        <f t="shared" si="26"/>
        <v>150</v>
      </c>
      <c r="AO590" s="31">
        <f t="shared" si="28"/>
        <v>48</v>
      </c>
      <c r="AP590" s="36">
        <f t="shared" si="27"/>
        <v>32400</v>
      </c>
    </row>
    <row r="591" spans="1:42" s="4" customFormat="1" ht="19.5" customHeight="1" x14ac:dyDescent="0.3">
      <c r="A591" s="29" t="s">
        <v>727</v>
      </c>
      <c r="B591" s="30">
        <v>236.4</v>
      </c>
      <c r="C591" s="31">
        <v>0</v>
      </c>
      <c r="D591" s="32" t="s">
        <v>388</v>
      </c>
      <c r="E591" s="33">
        <v>45456</v>
      </c>
      <c r="F591" s="33">
        <v>45456</v>
      </c>
      <c r="G591" s="34"/>
      <c r="H591" s="34">
        <v>10456</v>
      </c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F591" s="35"/>
      <c r="AG591" s="35"/>
      <c r="AH591" s="35"/>
      <c r="AI591" s="35"/>
      <c r="AJ591" s="35"/>
      <c r="AK591" s="35"/>
      <c r="AL591" s="35"/>
      <c r="AM591" s="35"/>
      <c r="AN591" s="31">
        <f t="shared" ref="AN591:AN654" si="29">(AM591+AL591+AK591+AJ591+AI591+AH591+AG591+AF591+AE591+AD591+AC591+AB591+AA591+Z591+Y591+X591+W591+V591+U591+T591+S591+R591+Q591+P591+O591+N591+M591+L591+K591+J591+I591)</f>
        <v>0</v>
      </c>
      <c r="AO591" s="31">
        <v>0</v>
      </c>
      <c r="AP591" s="36">
        <f t="shared" si="27"/>
        <v>0</v>
      </c>
    </row>
    <row r="592" spans="1:42" ht="26.25" customHeight="1" x14ac:dyDescent="0.25">
      <c r="A592" s="45" t="s">
        <v>45</v>
      </c>
      <c r="B592" s="30">
        <v>1.44</v>
      </c>
      <c r="C592" s="31">
        <v>5</v>
      </c>
      <c r="D592" s="32" t="s">
        <v>388</v>
      </c>
      <c r="E592" s="33">
        <v>45551</v>
      </c>
      <c r="F592" s="33">
        <v>45551</v>
      </c>
      <c r="G592" s="34"/>
      <c r="H592" s="34">
        <v>1150</v>
      </c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F592" s="35"/>
      <c r="AG592" s="35"/>
      <c r="AH592" s="35"/>
      <c r="AI592" s="35"/>
      <c r="AJ592" s="35"/>
      <c r="AK592" s="35"/>
      <c r="AL592" s="35"/>
      <c r="AM592" s="35"/>
      <c r="AN592" s="31">
        <f t="shared" si="29"/>
        <v>0</v>
      </c>
      <c r="AO592" s="31">
        <f t="shared" ref="AO592:AO655" si="30">C592+G592-AN592</f>
        <v>5</v>
      </c>
      <c r="AP592" s="36">
        <f t="shared" si="27"/>
        <v>7.1999999999999993</v>
      </c>
    </row>
    <row r="593" spans="1:42" ht="26.25" customHeight="1" x14ac:dyDescent="0.25">
      <c r="A593" s="29" t="s">
        <v>401</v>
      </c>
      <c r="B593" s="30">
        <v>20.98</v>
      </c>
      <c r="C593" s="31">
        <v>1415</v>
      </c>
      <c r="D593" s="32" t="s">
        <v>388</v>
      </c>
      <c r="E593" s="33">
        <v>45551</v>
      </c>
      <c r="F593" s="33">
        <v>45551</v>
      </c>
      <c r="G593" s="34"/>
      <c r="H593" s="34">
        <v>1151</v>
      </c>
      <c r="I593" s="35"/>
      <c r="J593" s="35">
        <v>60</v>
      </c>
      <c r="K593" s="35"/>
      <c r="L593" s="35"/>
      <c r="M593" s="35"/>
      <c r="N593" s="35"/>
      <c r="O593" s="35"/>
      <c r="P593" s="35"/>
      <c r="Q593" s="35"/>
      <c r="R593" s="35"/>
      <c r="S593" s="35"/>
      <c r="T593" s="35">
        <v>100</v>
      </c>
      <c r="U593" s="35"/>
      <c r="V593" s="35"/>
      <c r="W593" s="35"/>
      <c r="X593" s="35">
        <v>60</v>
      </c>
      <c r="Y593" s="35"/>
      <c r="Z593" s="35"/>
      <c r="AA593" s="35">
        <v>60</v>
      </c>
      <c r="AB593" s="35"/>
      <c r="AC593" s="35"/>
      <c r="AD593" s="35"/>
      <c r="AE593" s="35">
        <v>120</v>
      </c>
      <c r="AF593" s="35"/>
      <c r="AG593" s="35"/>
      <c r="AH593" s="35"/>
      <c r="AI593" s="35"/>
      <c r="AJ593" s="35"/>
      <c r="AK593" s="35"/>
      <c r="AL593" s="35"/>
      <c r="AM593" s="35"/>
      <c r="AN593" s="31">
        <f t="shared" si="29"/>
        <v>400</v>
      </c>
      <c r="AO593" s="31">
        <f t="shared" si="30"/>
        <v>1015</v>
      </c>
      <c r="AP593" s="36">
        <f t="shared" si="27"/>
        <v>21294.7</v>
      </c>
    </row>
    <row r="594" spans="1:42" ht="26.25" customHeight="1" x14ac:dyDescent="0.25">
      <c r="A594" s="29" t="s">
        <v>811</v>
      </c>
      <c r="B594" s="30">
        <v>696.2</v>
      </c>
      <c r="C594" s="31">
        <v>21</v>
      </c>
      <c r="D594" s="32" t="s">
        <v>435</v>
      </c>
      <c r="E594" s="33">
        <v>45225</v>
      </c>
      <c r="F594" s="33">
        <v>45225</v>
      </c>
      <c r="G594" s="34"/>
      <c r="H594" s="34">
        <v>3788</v>
      </c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F594" s="35"/>
      <c r="AG594" s="35"/>
      <c r="AH594" s="35"/>
      <c r="AI594" s="35"/>
      <c r="AJ594" s="35"/>
      <c r="AK594" s="35"/>
      <c r="AL594" s="35"/>
      <c r="AM594" s="35"/>
      <c r="AN594" s="31">
        <f t="shared" si="29"/>
        <v>0</v>
      </c>
      <c r="AO594" s="31">
        <f t="shared" si="30"/>
        <v>21</v>
      </c>
      <c r="AP594" s="36">
        <f t="shared" si="27"/>
        <v>14620.2</v>
      </c>
    </row>
    <row r="595" spans="1:42" ht="21.75" customHeight="1" x14ac:dyDescent="0.25">
      <c r="A595" s="29" t="s">
        <v>454</v>
      </c>
      <c r="B595" s="30"/>
      <c r="C595" s="31">
        <v>157</v>
      </c>
      <c r="D595" s="32" t="s">
        <v>455</v>
      </c>
      <c r="E595" s="33">
        <v>44778</v>
      </c>
      <c r="F595" s="33">
        <v>44778</v>
      </c>
      <c r="G595" s="34"/>
      <c r="H595" s="34"/>
      <c r="I595" s="35"/>
      <c r="J595" s="35"/>
      <c r="K595" s="35">
        <v>1</v>
      </c>
      <c r="L595" s="35"/>
      <c r="M595" s="35">
        <v>15</v>
      </c>
      <c r="N595" s="35"/>
      <c r="O595" s="35"/>
      <c r="P595" s="35"/>
      <c r="Q595" s="35">
        <v>1</v>
      </c>
      <c r="R595" s="35"/>
      <c r="S595" s="35"/>
      <c r="T595" s="35"/>
      <c r="U595" s="35">
        <v>14</v>
      </c>
      <c r="V595" s="35"/>
      <c r="W595" s="35"/>
      <c r="X595" s="35">
        <v>1</v>
      </c>
      <c r="Y595" s="35"/>
      <c r="Z595" s="35"/>
      <c r="AA595" s="35"/>
      <c r="AB595" s="35"/>
      <c r="AC595" s="35"/>
      <c r="AD595" s="35"/>
      <c r="AE595" s="35">
        <v>15</v>
      </c>
      <c r="AF595" s="35"/>
      <c r="AG595" s="35"/>
      <c r="AH595" s="35"/>
      <c r="AI595" s="35"/>
      <c r="AJ595" s="35"/>
      <c r="AK595" s="35"/>
      <c r="AL595" s="35">
        <v>1</v>
      </c>
      <c r="AM595" s="35"/>
      <c r="AN595" s="31">
        <f t="shared" si="29"/>
        <v>48</v>
      </c>
      <c r="AO595" s="31">
        <f t="shared" si="30"/>
        <v>109</v>
      </c>
      <c r="AP595" s="36">
        <f t="shared" si="27"/>
        <v>0</v>
      </c>
    </row>
    <row r="596" spans="1:42" ht="26.25" customHeight="1" x14ac:dyDescent="0.25">
      <c r="A596" s="29" t="s">
        <v>208</v>
      </c>
      <c r="B596" s="30">
        <v>135</v>
      </c>
      <c r="C596" s="31">
        <v>-18</v>
      </c>
      <c r="D596" s="32" t="s">
        <v>456</v>
      </c>
      <c r="E596" s="33">
        <v>45551</v>
      </c>
      <c r="F596" s="33">
        <v>45551</v>
      </c>
      <c r="G596" s="34"/>
      <c r="H596" s="34"/>
      <c r="I596" s="35"/>
      <c r="J596" s="35"/>
      <c r="K596" s="35">
        <v>1</v>
      </c>
      <c r="L596" s="35"/>
      <c r="M596" s="35">
        <v>6</v>
      </c>
      <c r="N596" s="35"/>
      <c r="O596" s="35"/>
      <c r="P596" s="35"/>
      <c r="Q596" s="35">
        <v>1</v>
      </c>
      <c r="R596" s="35"/>
      <c r="S596" s="35"/>
      <c r="T596" s="35"/>
      <c r="U596" s="35">
        <v>6</v>
      </c>
      <c r="V596" s="35"/>
      <c r="W596" s="35"/>
      <c r="X596" s="35">
        <v>1</v>
      </c>
      <c r="Y596" s="35"/>
      <c r="Z596" s="35"/>
      <c r="AA596" s="35"/>
      <c r="AB596" s="35"/>
      <c r="AC596" s="35"/>
      <c r="AD596" s="35"/>
      <c r="AE596" s="35">
        <v>7</v>
      </c>
      <c r="AF596" s="35"/>
      <c r="AG596" s="35"/>
      <c r="AH596" s="35"/>
      <c r="AI596" s="35"/>
      <c r="AJ596" s="35"/>
      <c r="AK596" s="35"/>
      <c r="AL596" s="35">
        <v>1</v>
      </c>
      <c r="AM596" s="35"/>
      <c r="AN596" s="31">
        <f t="shared" si="29"/>
        <v>23</v>
      </c>
      <c r="AO596" s="31">
        <f t="shared" si="30"/>
        <v>-41</v>
      </c>
      <c r="AP596" s="36">
        <f t="shared" si="27"/>
        <v>-5535</v>
      </c>
    </row>
    <row r="597" spans="1:42" ht="21.75" customHeight="1" x14ac:dyDescent="0.25">
      <c r="A597" s="29" t="s">
        <v>44</v>
      </c>
      <c r="B597" s="30">
        <v>0.18</v>
      </c>
      <c r="C597" s="31">
        <v>360</v>
      </c>
      <c r="D597" s="32" t="s">
        <v>388</v>
      </c>
      <c r="E597" s="33">
        <v>45519</v>
      </c>
      <c r="F597" s="33">
        <v>45519</v>
      </c>
      <c r="G597" s="34"/>
      <c r="H597" s="34">
        <v>315</v>
      </c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F597" s="35"/>
      <c r="AG597" s="35"/>
      <c r="AH597" s="35"/>
      <c r="AI597" s="35"/>
      <c r="AJ597" s="35"/>
      <c r="AK597" s="35"/>
      <c r="AL597" s="35"/>
      <c r="AM597" s="35"/>
      <c r="AN597" s="31">
        <f t="shared" si="29"/>
        <v>0</v>
      </c>
      <c r="AO597" s="31">
        <f t="shared" si="30"/>
        <v>360</v>
      </c>
      <c r="AP597" s="36">
        <f t="shared" si="27"/>
        <v>64.8</v>
      </c>
    </row>
    <row r="598" spans="1:42" ht="21" customHeight="1" x14ac:dyDescent="0.25">
      <c r="A598" s="29" t="s">
        <v>207</v>
      </c>
      <c r="B598" s="30">
        <v>87.66</v>
      </c>
      <c r="C598" s="31">
        <v>120</v>
      </c>
      <c r="D598" s="32" t="s">
        <v>388</v>
      </c>
      <c r="E598" s="33">
        <v>45611</v>
      </c>
      <c r="F598" s="33">
        <v>45611</v>
      </c>
      <c r="G598" s="37"/>
      <c r="H598" s="34">
        <v>9921</v>
      </c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/>
      <c r="AF598" s="35"/>
      <c r="AG598" s="35"/>
      <c r="AH598" s="35"/>
      <c r="AI598" s="35"/>
      <c r="AJ598" s="35"/>
      <c r="AK598" s="35"/>
      <c r="AL598" s="35"/>
      <c r="AM598" s="35"/>
      <c r="AN598" s="31">
        <f t="shared" si="29"/>
        <v>0</v>
      </c>
      <c r="AO598" s="31">
        <f t="shared" si="30"/>
        <v>120</v>
      </c>
      <c r="AP598" s="36">
        <f t="shared" si="27"/>
        <v>10519.199999999999</v>
      </c>
    </row>
    <row r="599" spans="1:42" ht="21.75" customHeight="1" x14ac:dyDescent="0.25">
      <c r="A599" s="29" t="s">
        <v>206</v>
      </c>
      <c r="B599" s="30">
        <v>25.3</v>
      </c>
      <c r="C599" s="31">
        <v>695</v>
      </c>
      <c r="D599" s="32" t="s">
        <v>388</v>
      </c>
      <c r="E599" s="33">
        <v>45033</v>
      </c>
      <c r="F599" s="33">
        <v>45033</v>
      </c>
      <c r="G599" s="34"/>
      <c r="H599" s="34">
        <v>9877</v>
      </c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>
        <v>30</v>
      </c>
      <c r="Z599" s="35"/>
      <c r="AA599" s="35"/>
      <c r="AB599" s="35">
        <v>2</v>
      </c>
      <c r="AC599" s="35"/>
      <c r="AD599" s="35"/>
      <c r="AE599" s="35"/>
      <c r="AF599" s="35"/>
      <c r="AG599" s="35"/>
      <c r="AH599" s="35"/>
      <c r="AI599" s="35"/>
      <c r="AJ599" s="35"/>
      <c r="AK599" s="35"/>
      <c r="AL599" s="35">
        <v>30</v>
      </c>
      <c r="AM599" s="35"/>
      <c r="AN599" s="31">
        <f t="shared" si="29"/>
        <v>62</v>
      </c>
      <c r="AO599" s="31">
        <f t="shared" si="30"/>
        <v>633</v>
      </c>
      <c r="AP599" s="36">
        <f t="shared" si="27"/>
        <v>16014.9</v>
      </c>
    </row>
    <row r="600" spans="1:42" s="4" customFormat="1" ht="21.75" customHeight="1" x14ac:dyDescent="0.3">
      <c r="A600" s="29" t="s">
        <v>440</v>
      </c>
      <c r="B600" s="30">
        <v>4.5</v>
      </c>
      <c r="C600" s="31">
        <v>500</v>
      </c>
      <c r="D600" s="32" t="s">
        <v>388</v>
      </c>
      <c r="E600" s="33">
        <v>45211</v>
      </c>
      <c r="F600" s="33">
        <v>45211</v>
      </c>
      <c r="G600" s="34"/>
      <c r="H600" s="34">
        <v>10069</v>
      </c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F600" s="35"/>
      <c r="AG600" s="35"/>
      <c r="AH600" s="35"/>
      <c r="AI600" s="35"/>
      <c r="AJ600" s="35"/>
      <c r="AK600" s="35"/>
      <c r="AL600" s="35"/>
      <c r="AM600" s="35"/>
      <c r="AN600" s="31">
        <f t="shared" si="29"/>
        <v>0</v>
      </c>
      <c r="AO600" s="31">
        <f t="shared" si="30"/>
        <v>500</v>
      </c>
      <c r="AP600" s="36">
        <f t="shared" si="27"/>
        <v>2250</v>
      </c>
    </row>
    <row r="601" spans="1:42" ht="24.75" customHeight="1" x14ac:dyDescent="0.25">
      <c r="A601" s="29" t="s">
        <v>833</v>
      </c>
      <c r="B601" s="30">
        <v>26.4</v>
      </c>
      <c r="C601" s="31">
        <v>2050</v>
      </c>
      <c r="D601" s="32" t="s">
        <v>860</v>
      </c>
      <c r="E601" s="33">
        <v>45551</v>
      </c>
      <c r="F601" s="33">
        <v>45551</v>
      </c>
      <c r="G601" s="34"/>
      <c r="H601" s="34">
        <v>1150</v>
      </c>
      <c r="I601" s="35"/>
      <c r="J601" s="35">
        <v>400</v>
      </c>
      <c r="K601" s="35"/>
      <c r="L601" s="35"/>
      <c r="M601" s="35">
        <v>200</v>
      </c>
      <c r="N601" s="35"/>
      <c r="O601" s="35"/>
      <c r="P601" s="35"/>
      <c r="Q601" s="35">
        <v>200</v>
      </c>
      <c r="R601" s="35"/>
      <c r="S601" s="35"/>
      <c r="T601" s="35">
        <v>300</v>
      </c>
      <c r="U601" s="35"/>
      <c r="V601" s="35"/>
      <c r="W601" s="35"/>
      <c r="X601" s="35">
        <v>300</v>
      </c>
      <c r="Y601" s="35"/>
      <c r="Z601" s="35"/>
      <c r="AA601" s="35"/>
      <c r="AB601" s="35"/>
      <c r="AC601" s="35"/>
      <c r="AD601" s="35"/>
      <c r="AE601" s="35">
        <v>200</v>
      </c>
      <c r="AF601" s="35"/>
      <c r="AG601" s="35"/>
      <c r="AH601" s="35">
        <v>200</v>
      </c>
      <c r="AI601" s="35"/>
      <c r="AJ601" s="35"/>
      <c r="AK601" s="35"/>
      <c r="AL601" s="35">
        <v>200</v>
      </c>
      <c r="AM601" s="35"/>
      <c r="AN601" s="31">
        <f t="shared" si="29"/>
        <v>2000</v>
      </c>
      <c r="AO601" s="31">
        <f t="shared" si="30"/>
        <v>50</v>
      </c>
      <c r="AP601" s="36">
        <f t="shared" si="27"/>
        <v>1320</v>
      </c>
    </row>
    <row r="602" spans="1:42" ht="20.25" customHeight="1" x14ac:dyDescent="0.25">
      <c r="A602" s="29" t="s">
        <v>382</v>
      </c>
      <c r="B602" s="30">
        <v>18.66</v>
      </c>
      <c r="C602" s="31">
        <v>100</v>
      </c>
      <c r="D602" s="32" t="s">
        <v>388</v>
      </c>
      <c r="E602" s="33">
        <v>45364</v>
      </c>
      <c r="F602" s="33">
        <v>45364</v>
      </c>
      <c r="G602" s="34"/>
      <c r="H602" s="34">
        <v>1143</v>
      </c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F602" s="35"/>
      <c r="AG602" s="35"/>
      <c r="AH602" s="35"/>
      <c r="AI602" s="35"/>
      <c r="AJ602" s="35"/>
      <c r="AK602" s="35"/>
      <c r="AL602" s="35"/>
      <c r="AM602" s="35"/>
      <c r="AN602" s="31">
        <f t="shared" si="29"/>
        <v>0</v>
      </c>
      <c r="AO602" s="31">
        <f t="shared" si="30"/>
        <v>100</v>
      </c>
      <c r="AP602" s="36">
        <f t="shared" si="27"/>
        <v>1866</v>
      </c>
    </row>
    <row r="603" spans="1:42" ht="20.25" customHeight="1" x14ac:dyDescent="0.25">
      <c r="A603" s="43" t="s">
        <v>492</v>
      </c>
      <c r="B603" s="40">
        <v>59.94</v>
      </c>
      <c r="C603" s="31">
        <v>-60</v>
      </c>
      <c r="D603" s="32" t="s">
        <v>388</v>
      </c>
      <c r="E603" s="33">
        <v>45551</v>
      </c>
      <c r="F603" s="33">
        <v>45551</v>
      </c>
      <c r="G603" s="34"/>
      <c r="H603" s="34">
        <v>1141</v>
      </c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F603" s="35"/>
      <c r="AG603" s="35"/>
      <c r="AH603" s="35"/>
      <c r="AI603" s="35"/>
      <c r="AJ603" s="35"/>
      <c r="AK603" s="35"/>
      <c r="AL603" s="35"/>
      <c r="AM603" s="35"/>
      <c r="AN603" s="31">
        <f t="shared" si="29"/>
        <v>0</v>
      </c>
      <c r="AO603" s="31">
        <f t="shared" si="30"/>
        <v>-60</v>
      </c>
      <c r="AP603" s="36">
        <f t="shared" si="27"/>
        <v>-3596.3999999999996</v>
      </c>
    </row>
    <row r="604" spans="1:42" ht="22.5" customHeight="1" x14ac:dyDescent="0.25">
      <c r="A604" s="29" t="s">
        <v>43</v>
      </c>
      <c r="B604" s="30">
        <v>51.6</v>
      </c>
      <c r="C604" s="31">
        <v>1280</v>
      </c>
      <c r="D604" s="32" t="s">
        <v>388</v>
      </c>
      <c r="E604" s="33">
        <v>45611</v>
      </c>
      <c r="F604" s="33">
        <v>45611</v>
      </c>
      <c r="G604" s="34"/>
      <c r="H604" s="34">
        <v>9621</v>
      </c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>
        <v>50</v>
      </c>
      <c r="Y604" s="35"/>
      <c r="Z604" s="35"/>
      <c r="AA604" s="35"/>
      <c r="AB604" s="35"/>
      <c r="AC604" s="35"/>
      <c r="AD604" s="35"/>
      <c r="AE604" s="35"/>
      <c r="AF604" s="35"/>
      <c r="AG604" s="35"/>
      <c r="AH604" s="35">
        <v>100</v>
      </c>
      <c r="AI604" s="35"/>
      <c r="AJ604" s="35"/>
      <c r="AK604" s="35"/>
      <c r="AL604" s="35"/>
      <c r="AM604" s="35"/>
      <c r="AN604" s="31">
        <f t="shared" si="29"/>
        <v>150</v>
      </c>
      <c r="AO604" s="31">
        <f t="shared" si="30"/>
        <v>1130</v>
      </c>
      <c r="AP604" s="36">
        <f t="shared" si="27"/>
        <v>58308</v>
      </c>
    </row>
    <row r="605" spans="1:42" ht="20.25" customHeight="1" x14ac:dyDescent="0.25">
      <c r="A605" s="29" t="s">
        <v>42</v>
      </c>
      <c r="B605" s="30">
        <v>2.6</v>
      </c>
      <c r="C605" s="31">
        <v>550</v>
      </c>
      <c r="D605" s="32" t="s">
        <v>388</v>
      </c>
      <c r="E605" s="33">
        <v>45611</v>
      </c>
      <c r="F605" s="33">
        <v>45611</v>
      </c>
      <c r="G605" s="34"/>
      <c r="H605" s="34">
        <v>1136</v>
      </c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F605" s="35"/>
      <c r="AG605" s="35"/>
      <c r="AH605" s="35"/>
      <c r="AI605" s="35"/>
      <c r="AJ605" s="35"/>
      <c r="AK605" s="35"/>
      <c r="AL605" s="35"/>
      <c r="AM605" s="35"/>
      <c r="AN605" s="31">
        <f t="shared" si="29"/>
        <v>0</v>
      </c>
      <c r="AO605" s="31">
        <f t="shared" si="30"/>
        <v>550</v>
      </c>
      <c r="AP605" s="36">
        <f t="shared" ref="AP605:AP668" si="31">B605*AO605</f>
        <v>1430</v>
      </c>
    </row>
    <row r="606" spans="1:42" ht="21.75" customHeight="1" x14ac:dyDescent="0.25">
      <c r="A606" s="29" t="s">
        <v>711</v>
      </c>
      <c r="B606" s="30">
        <v>412</v>
      </c>
      <c r="C606" s="31">
        <v>4</v>
      </c>
      <c r="D606" s="32" t="s">
        <v>761</v>
      </c>
      <c r="E606" s="33">
        <v>45077</v>
      </c>
      <c r="F606" s="33">
        <v>45077</v>
      </c>
      <c r="G606" s="34"/>
      <c r="H606" s="34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F606" s="35"/>
      <c r="AG606" s="35"/>
      <c r="AH606" s="35"/>
      <c r="AI606" s="35"/>
      <c r="AJ606" s="35"/>
      <c r="AK606" s="35"/>
      <c r="AL606" s="35"/>
      <c r="AM606" s="35"/>
      <c r="AN606" s="31">
        <f t="shared" si="29"/>
        <v>0</v>
      </c>
      <c r="AO606" s="31">
        <f t="shared" si="30"/>
        <v>4</v>
      </c>
      <c r="AP606" s="36">
        <f t="shared" si="31"/>
        <v>1648</v>
      </c>
    </row>
    <row r="607" spans="1:42" ht="19.5" customHeight="1" x14ac:dyDescent="0.25">
      <c r="A607" s="29" t="s">
        <v>205</v>
      </c>
      <c r="B607" s="30">
        <v>1448</v>
      </c>
      <c r="C607" s="31">
        <v>11</v>
      </c>
      <c r="D607" s="32" t="s">
        <v>602</v>
      </c>
      <c r="E607" s="33">
        <v>45021</v>
      </c>
      <c r="F607" s="33">
        <v>45021</v>
      </c>
      <c r="G607" s="34"/>
      <c r="H607" s="34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F607" s="35"/>
      <c r="AG607" s="35"/>
      <c r="AH607" s="35"/>
      <c r="AI607" s="35"/>
      <c r="AJ607" s="35"/>
      <c r="AK607" s="35"/>
      <c r="AL607" s="35"/>
      <c r="AM607" s="35"/>
      <c r="AN607" s="31">
        <f t="shared" ref="AN607:AN629" si="32">(AM607+AL607+AK607+AJ607+AI607+AH607+AG607+AF607+AE607+AD607+AC607+AB607+AA607+Z607+Y607+X607+W607+V607+U607+T607+S607+R607+Q607+P607+O607+N607+M607+L607+K607+J607+I607)</f>
        <v>0</v>
      </c>
      <c r="AO607" s="31">
        <f t="shared" ref="AO607:AO629" si="33">C607+G607-AN607</f>
        <v>11</v>
      </c>
      <c r="AP607" s="36">
        <f t="shared" ref="AP607:AP629" si="34">B607*AO607</f>
        <v>15928</v>
      </c>
    </row>
    <row r="608" spans="1:42" ht="21.75" customHeight="1" x14ac:dyDescent="0.25">
      <c r="A608" s="29" t="s">
        <v>866</v>
      </c>
      <c r="B608" s="30">
        <v>1800</v>
      </c>
      <c r="C608" s="31">
        <v>5</v>
      </c>
      <c r="D608" s="32" t="s">
        <v>870</v>
      </c>
      <c r="E608" s="33">
        <v>45428</v>
      </c>
      <c r="F608" s="33">
        <v>45428</v>
      </c>
      <c r="G608" s="34"/>
      <c r="H608" s="34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F608" s="35"/>
      <c r="AG608" s="35"/>
      <c r="AH608" s="35"/>
      <c r="AI608" s="35"/>
      <c r="AJ608" s="35"/>
      <c r="AK608" s="35"/>
      <c r="AL608" s="35"/>
      <c r="AM608" s="35"/>
      <c r="AN608" s="31">
        <f t="shared" si="32"/>
        <v>0</v>
      </c>
      <c r="AO608" s="31">
        <f t="shared" si="33"/>
        <v>5</v>
      </c>
      <c r="AP608" s="36">
        <f t="shared" si="34"/>
        <v>9000</v>
      </c>
    </row>
    <row r="609" spans="1:42" ht="22.5" customHeight="1" x14ac:dyDescent="0.25">
      <c r="A609" s="29" t="s">
        <v>525</v>
      </c>
      <c r="B609" s="30">
        <v>2900</v>
      </c>
      <c r="C609" s="31">
        <v>55</v>
      </c>
      <c r="D609" s="32" t="s">
        <v>916</v>
      </c>
      <c r="E609" s="33" t="s">
        <v>1031</v>
      </c>
      <c r="F609" s="33" t="s">
        <v>1031</v>
      </c>
      <c r="G609" s="34"/>
      <c r="H609" s="34">
        <v>9281</v>
      </c>
      <c r="I609" s="35"/>
      <c r="J609" s="35"/>
      <c r="K609" s="35"/>
      <c r="L609" s="35"/>
      <c r="M609" s="35"/>
      <c r="N609" s="35">
        <v>2</v>
      </c>
      <c r="O609" s="35"/>
      <c r="P609" s="35"/>
      <c r="Q609" s="35">
        <v>11</v>
      </c>
      <c r="R609" s="35"/>
      <c r="S609" s="35"/>
      <c r="T609" s="35"/>
      <c r="U609" s="35">
        <v>3</v>
      </c>
      <c r="V609" s="35"/>
      <c r="W609" s="35"/>
      <c r="X609" s="35">
        <v>11</v>
      </c>
      <c r="Y609" s="35"/>
      <c r="Z609" s="35"/>
      <c r="AA609" s="35"/>
      <c r="AB609" s="35">
        <v>2</v>
      </c>
      <c r="AC609" s="35"/>
      <c r="AD609" s="35"/>
      <c r="AE609" s="35">
        <v>2</v>
      </c>
      <c r="AF609" s="35">
        <v>3</v>
      </c>
      <c r="AG609" s="35"/>
      <c r="AH609" s="35">
        <v>2</v>
      </c>
      <c r="AI609" s="35">
        <v>2</v>
      </c>
      <c r="AJ609" s="35"/>
      <c r="AK609" s="35"/>
      <c r="AL609" s="35"/>
      <c r="AM609" s="35"/>
      <c r="AN609" s="31">
        <f t="shared" si="32"/>
        <v>38</v>
      </c>
      <c r="AO609" s="31">
        <f t="shared" si="33"/>
        <v>17</v>
      </c>
      <c r="AP609" s="36">
        <f t="shared" si="34"/>
        <v>49300</v>
      </c>
    </row>
    <row r="610" spans="1:42" ht="18.75" customHeight="1" x14ac:dyDescent="0.25">
      <c r="A610" s="29" t="s">
        <v>902</v>
      </c>
      <c r="B610" s="30">
        <v>6750</v>
      </c>
      <c r="C610" s="31">
        <v>5</v>
      </c>
      <c r="D610" s="32" t="s">
        <v>903</v>
      </c>
      <c r="E610" s="33">
        <v>45385</v>
      </c>
      <c r="F610" s="33">
        <v>45385</v>
      </c>
      <c r="G610" s="34"/>
      <c r="H610" s="34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F610" s="35"/>
      <c r="AG610" s="35"/>
      <c r="AH610" s="35"/>
      <c r="AI610" s="35"/>
      <c r="AJ610" s="35"/>
      <c r="AK610" s="35"/>
      <c r="AL610" s="35"/>
      <c r="AM610" s="35"/>
      <c r="AN610" s="31">
        <f t="shared" si="32"/>
        <v>0</v>
      </c>
      <c r="AO610" s="31">
        <f t="shared" si="33"/>
        <v>5</v>
      </c>
      <c r="AP610" s="36">
        <f t="shared" si="34"/>
        <v>33750</v>
      </c>
    </row>
    <row r="611" spans="1:42" ht="22.5" customHeight="1" x14ac:dyDescent="0.25">
      <c r="A611" s="29" t="s">
        <v>901</v>
      </c>
      <c r="B611" s="30">
        <v>6750</v>
      </c>
      <c r="C611" s="31">
        <v>3</v>
      </c>
      <c r="D611" s="32" t="s">
        <v>903</v>
      </c>
      <c r="E611" s="33">
        <v>45385</v>
      </c>
      <c r="F611" s="33">
        <v>45385</v>
      </c>
      <c r="G611" s="34"/>
      <c r="H611" s="34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F611" s="35"/>
      <c r="AG611" s="35"/>
      <c r="AH611" s="35"/>
      <c r="AI611" s="35"/>
      <c r="AJ611" s="35"/>
      <c r="AK611" s="35"/>
      <c r="AL611" s="35"/>
      <c r="AM611" s="35"/>
      <c r="AN611" s="31">
        <f t="shared" si="32"/>
        <v>0</v>
      </c>
      <c r="AO611" s="31">
        <f t="shared" si="33"/>
        <v>3</v>
      </c>
      <c r="AP611" s="36">
        <f t="shared" si="34"/>
        <v>20250</v>
      </c>
    </row>
    <row r="612" spans="1:42" ht="21" customHeight="1" x14ac:dyDescent="0.25">
      <c r="A612" s="29" t="s">
        <v>900</v>
      </c>
      <c r="B612" s="30">
        <v>6750</v>
      </c>
      <c r="C612" s="31">
        <v>3</v>
      </c>
      <c r="D612" s="32" t="s">
        <v>903</v>
      </c>
      <c r="E612" s="33">
        <v>45385</v>
      </c>
      <c r="F612" s="33">
        <v>45385</v>
      </c>
      <c r="G612" s="34"/>
      <c r="H612" s="34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F612" s="35"/>
      <c r="AG612" s="35"/>
      <c r="AH612" s="35"/>
      <c r="AI612" s="35"/>
      <c r="AJ612" s="35"/>
      <c r="AK612" s="35"/>
      <c r="AL612" s="35"/>
      <c r="AM612" s="35"/>
      <c r="AN612" s="31">
        <f t="shared" si="32"/>
        <v>0</v>
      </c>
      <c r="AO612" s="31">
        <f t="shared" si="33"/>
        <v>3</v>
      </c>
      <c r="AP612" s="36">
        <f t="shared" si="34"/>
        <v>20250</v>
      </c>
    </row>
    <row r="613" spans="1:42" ht="22.5" customHeight="1" x14ac:dyDescent="0.25">
      <c r="A613" s="29" t="s">
        <v>553</v>
      </c>
      <c r="B613" s="30"/>
      <c r="C613" s="31">
        <v>11</v>
      </c>
      <c r="D613" s="32" t="s">
        <v>452</v>
      </c>
      <c r="E613" s="33">
        <v>44903</v>
      </c>
      <c r="F613" s="33">
        <v>44903</v>
      </c>
      <c r="G613" s="34"/>
      <c r="H613" s="34" t="s">
        <v>554</v>
      </c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F613" s="35"/>
      <c r="AG613" s="35"/>
      <c r="AH613" s="35"/>
      <c r="AI613" s="35"/>
      <c r="AJ613" s="35"/>
      <c r="AK613" s="35"/>
      <c r="AL613" s="35"/>
      <c r="AM613" s="35"/>
      <c r="AN613" s="31">
        <f t="shared" si="32"/>
        <v>0</v>
      </c>
      <c r="AO613" s="31">
        <f t="shared" si="33"/>
        <v>11</v>
      </c>
      <c r="AP613" s="36">
        <f t="shared" si="34"/>
        <v>0</v>
      </c>
    </row>
    <row r="614" spans="1:42" ht="20.25" customHeight="1" x14ac:dyDescent="0.25">
      <c r="A614" s="29" t="s">
        <v>204</v>
      </c>
      <c r="B614" s="30"/>
      <c r="C614" s="31">
        <v>331</v>
      </c>
      <c r="D614" s="32"/>
      <c r="E614" s="33"/>
      <c r="F614" s="33"/>
      <c r="G614" s="34"/>
      <c r="H614" s="34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/>
      <c r="AF614" s="35"/>
      <c r="AG614" s="35"/>
      <c r="AH614" s="35"/>
      <c r="AI614" s="35"/>
      <c r="AJ614" s="35"/>
      <c r="AK614" s="35"/>
      <c r="AL614" s="35"/>
      <c r="AM614" s="35"/>
      <c r="AN614" s="31">
        <f t="shared" si="32"/>
        <v>0</v>
      </c>
      <c r="AO614" s="31">
        <f t="shared" si="33"/>
        <v>331</v>
      </c>
      <c r="AP614" s="36">
        <f t="shared" si="34"/>
        <v>0</v>
      </c>
    </row>
    <row r="615" spans="1:42" ht="21.75" customHeight="1" x14ac:dyDescent="0.25">
      <c r="A615" s="29" t="s">
        <v>908</v>
      </c>
      <c r="B615" s="30">
        <v>8.69</v>
      </c>
      <c r="C615" s="31">
        <v>121</v>
      </c>
      <c r="D615" s="32" t="s">
        <v>467</v>
      </c>
      <c r="E615" s="33">
        <v>44820</v>
      </c>
      <c r="F615" s="33">
        <v>44820</v>
      </c>
      <c r="G615" s="34"/>
      <c r="H615" s="34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F615" s="35"/>
      <c r="AG615" s="35"/>
      <c r="AH615" s="35"/>
      <c r="AI615" s="35"/>
      <c r="AJ615" s="35"/>
      <c r="AK615" s="35"/>
      <c r="AL615" s="35"/>
      <c r="AM615" s="35"/>
      <c r="AN615" s="31">
        <f t="shared" si="32"/>
        <v>0</v>
      </c>
      <c r="AO615" s="31">
        <f t="shared" si="33"/>
        <v>121</v>
      </c>
      <c r="AP615" s="36">
        <f t="shared" si="34"/>
        <v>1051.49</v>
      </c>
    </row>
    <row r="616" spans="1:42" ht="18.75" customHeight="1" x14ac:dyDescent="0.25">
      <c r="A616" s="29" t="s">
        <v>203</v>
      </c>
      <c r="B616" s="30"/>
      <c r="C616" s="31">
        <v>154</v>
      </c>
      <c r="D616" s="32"/>
      <c r="E616" s="33"/>
      <c r="F616" s="33"/>
      <c r="G616" s="34"/>
      <c r="H616" s="34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F616" s="35"/>
      <c r="AG616" s="35"/>
      <c r="AH616" s="35"/>
      <c r="AI616" s="35"/>
      <c r="AJ616" s="35"/>
      <c r="AK616" s="35"/>
      <c r="AL616" s="35"/>
      <c r="AM616" s="35"/>
      <c r="AN616" s="31">
        <f t="shared" si="32"/>
        <v>0</v>
      </c>
      <c r="AO616" s="31">
        <f t="shared" si="33"/>
        <v>154</v>
      </c>
      <c r="AP616" s="36">
        <f t="shared" si="34"/>
        <v>0</v>
      </c>
    </row>
    <row r="617" spans="1:42" ht="21" customHeight="1" x14ac:dyDescent="0.25">
      <c r="A617" s="29" t="s">
        <v>779</v>
      </c>
      <c r="B617" s="30">
        <v>4800</v>
      </c>
      <c r="C617" s="31">
        <v>15</v>
      </c>
      <c r="D617" s="32"/>
      <c r="E617" s="33">
        <v>45597</v>
      </c>
      <c r="F617" s="33">
        <v>45597</v>
      </c>
      <c r="G617" s="34"/>
      <c r="H617" s="34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F617" s="35">
        <v>3</v>
      </c>
      <c r="AG617" s="35"/>
      <c r="AH617" s="35"/>
      <c r="AI617" s="35"/>
      <c r="AJ617" s="35"/>
      <c r="AK617" s="35"/>
      <c r="AL617" s="35"/>
      <c r="AM617" s="35"/>
      <c r="AN617" s="31">
        <f t="shared" si="32"/>
        <v>3</v>
      </c>
      <c r="AO617" s="31">
        <f t="shared" si="33"/>
        <v>12</v>
      </c>
      <c r="AP617" s="36">
        <f t="shared" si="34"/>
        <v>57600</v>
      </c>
    </row>
    <row r="618" spans="1:42" ht="23.25" customHeight="1" x14ac:dyDescent="0.25">
      <c r="A618" s="29" t="s">
        <v>590</v>
      </c>
      <c r="B618" s="30"/>
      <c r="C618" s="31">
        <v>90</v>
      </c>
      <c r="D618" s="32"/>
      <c r="E618" s="33"/>
      <c r="F618" s="33"/>
      <c r="G618" s="34"/>
      <c r="H618" s="34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/>
      <c r="AF618" s="35"/>
      <c r="AG618" s="35"/>
      <c r="AH618" s="35"/>
      <c r="AI618" s="35"/>
      <c r="AJ618" s="35"/>
      <c r="AK618" s="35"/>
      <c r="AL618" s="35"/>
      <c r="AM618" s="35"/>
      <c r="AN618" s="31">
        <f t="shared" si="32"/>
        <v>0</v>
      </c>
      <c r="AO618" s="31">
        <f t="shared" si="33"/>
        <v>90</v>
      </c>
      <c r="AP618" s="36">
        <f t="shared" si="34"/>
        <v>0</v>
      </c>
    </row>
    <row r="619" spans="1:42" ht="21.75" customHeight="1" x14ac:dyDescent="0.25">
      <c r="A619" s="29" t="s">
        <v>589</v>
      </c>
      <c r="B619" s="30">
        <v>15.91</v>
      </c>
      <c r="C619" s="31">
        <v>246</v>
      </c>
      <c r="D619" s="32" t="s">
        <v>780</v>
      </c>
      <c r="E619" s="33">
        <v>44747</v>
      </c>
      <c r="F619" s="33">
        <v>44747</v>
      </c>
      <c r="G619" s="34"/>
      <c r="H619" s="34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>
        <v>10</v>
      </c>
      <c r="U619" s="35"/>
      <c r="V619" s="35"/>
      <c r="W619" s="35"/>
      <c r="X619" s="35">
        <v>10</v>
      </c>
      <c r="Y619" s="35"/>
      <c r="Z619" s="35"/>
      <c r="AA619" s="35">
        <v>10</v>
      </c>
      <c r="AB619" s="35"/>
      <c r="AC619" s="35"/>
      <c r="AD619" s="35"/>
      <c r="AE619" s="35"/>
      <c r="AF619" s="35"/>
      <c r="AG619" s="35"/>
      <c r="AH619" s="35"/>
      <c r="AI619" s="35"/>
      <c r="AJ619" s="35"/>
      <c r="AK619" s="35"/>
      <c r="AL619" s="35"/>
      <c r="AM619" s="35"/>
      <c r="AN619" s="31">
        <f t="shared" si="32"/>
        <v>30</v>
      </c>
      <c r="AO619" s="31">
        <f t="shared" si="33"/>
        <v>216</v>
      </c>
      <c r="AP619" s="36">
        <f t="shared" si="34"/>
        <v>3436.56</v>
      </c>
    </row>
    <row r="620" spans="1:42" ht="19.5" customHeight="1" x14ac:dyDescent="0.25">
      <c r="A620" s="29" t="s">
        <v>425</v>
      </c>
      <c r="B620" s="30">
        <v>2500</v>
      </c>
      <c r="C620" s="31">
        <v>58</v>
      </c>
      <c r="D620" s="32" t="s">
        <v>930</v>
      </c>
      <c r="E620" s="33" t="s">
        <v>931</v>
      </c>
      <c r="F620" s="33" t="s">
        <v>931</v>
      </c>
      <c r="G620" s="34"/>
      <c r="H620" s="34"/>
      <c r="I620" s="35"/>
      <c r="J620" s="35">
        <v>5</v>
      </c>
      <c r="K620" s="35"/>
      <c r="L620" s="35"/>
      <c r="M620" s="35"/>
      <c r="N620" s="35">
        <v>2</v>
      </c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>
        <v>4</v>
      </c>
      <c r="AF620" s="35"/>
      <c r="AG620" s="35"/>
      <c r="AH620" s="35"/>
      <c r="AI620" s="35"/>
      <c r="AJ620" s="35"/>
      <c r="AK620" s="35"/>
      <c r="AL620" s="35">
        <v>5</v>
      </c>
      <c r="AM620" s="35"/>
      <c r="AN620" s="31">
        <f t="shared" si="32"/>
        <v>16</v>
      </c>
      <c r="AO620" s="31">
        <f t="shared" si="33"/>
        <v>42</v>
      </c>
      <c r="AP620" s="36">
        <f t="shared" si="34"/>
        <v>105000</v>
      </c>
    </row>
    <row r="621" spans="1:42" ht="21.75" customHeight="1" x14ac:dyDescent="0.25">
      <c r="A621" s="39" t="s">
        <v>202</v>
      </c>
      <c r="B621" s="30"/>
      <c r="C621" s="31">
        <v>0</v>
      </c>
      <c r="D621" s="32"/>
      <c r="E621" s="33"/>
      <c r="F621" s="33"/>
      <c r="G621" s="34"/>
      <c r="H621" s="34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F621" s="35"/>
      <c r="AG621" s="35"/>
      <c r="AH621" s="35"/>
      <c r="AI621" s="35"/>
      <c r="AJ621" s="35"/>
      <c r="AK621" s="35"/>
      <c r="AL621" s="35"/>
      <c r="AM621" s="35"/>
      <c r="AN621" s="31">
        <f t="shared" si="32"/>
        <v>0</v>
      </c>
      <c r="AO621" s="31">
        <f t="shared" si="33"/>
        <v>0</v>
      </c>
      <c r="AP621" s="36">
        <f t="shared" si="34"/>
        <v>0</v>
      </c>
    </row>
    <row r="622" spans="1:42" ht="24" customHeight="1" x14ac:dyDescent="0.25">
      <c r="A622" s="43" t="s">
        <v>869</v>
      </c>
      <c r="B622" s="30">
        <v>80</v>
      </c>
      <c r="C622" s="31">
        <v>30</v>
      </c>
      <c r="D622" s="32" t="s">
        <v>870</v>
      </c>
      <c r="E622" s="33">
        <v>45631</v>
      </c>
      <c r="F622" s="33">
        <v>45631</v>
      </c>
      <c r="G622" s="34">
        <v>500</v>
      </c>
      <c r="H622" s="34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>
        <v>50</v>
      </c>
      <c r="Y622" s="35"/>
      <c r="Z622" s="35"/>
      <c r="AA622" s="35"/>
      <c r="AB622" s="35"/>
      <c r="AC622" s="35"/>
      <c r="AD622" s="35"/>
      <c r="AE622" s="35"/>
      <c r="AF622" s="35"/>
      <c r="AG622" s="35"/>
      <c r="AH622" s="35"/>
      <c r="AI622" s="35"/>
      <c r="AJ622" s="35"/>
      <c r="AK622" s="35"/>
      <c r="AL622" s="35"/>
      <c r="AM622" s="35"/>
      <c r="AN622" s="31">
        <f t="shared" si="32"/>
        <v>50</v>
      </c>
      <c r="AO622" s="31">
        <f t="shared" si="33"/>
        <v>480</v>
      </c>
      <c r="AP622" s="36">
        <f t="shared" si="34"/>
        <v>38400</v>
      </c>
    </row>
    <row r="623" spans="1:42" s="4" customFormat="1" ht="23.25" customHeight="1" x14ac:dyDescent="0.3">
      <c r="A623" s="43" t="s">
        <v>201</v>
      </c>
      <c r="B623" s="30">
        <v>9</v>
      </c>
      <c r="C623" s="31">
        <v>12300</v>
      </c>
      <c r="D623" s="32" t="s">
        <v>478</v>
      </c>
      <c r="E623" s="33">
        <v>45611</v>
      </c>
      <c r="F623" s="33">
        <v>45611</v>
      </c>
      <c r="G623" s="34"/>
      <c r="H623" s="34">
        <v>2226</v>
      </c>
      <c r="I623" s="35"/>
      <c r="J623" s="35"/>
      <c r="K623" s="35"/>
      <c r="L623" s="35"/>
      <c r="M623" s="35"/>
      <c r="N623" s="35"/>
      <c r="O623" s="35"/>
      <c r="P623" s="35"/>
      <c r="Q623" s="35">
        <v>100</v>
      </c>
      <c r="R623" s="35"/>
      <c r="S623" s="35"/>
      <c r="T623" s="35">
        <v>100</v>
      </c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>
        <v>100</v>
      </c>
      <c r="AF623" s="35"/>
      <c r="AG623" s="35"/>
      <c r="AH623" s="35"/>
      <c r="AI623" s="35">
        <v>200</v>
      </c>
      <c r="AJ623" s="35"/>
      <c r="AK623" s="35"/>
      <c r="AL623" s="35"/>
      <c r="AM623" s="35">
        <v>100</v>
      </c>
      <c r="AN623" s="31">
        <f t="shared" si="32"/>
        <v>600</v>
      </c>
      <c r="AO623" s="31">
        <f t="shared" si="33"/>
        <v>11700</v>
      </c>
      <c r="AP623" s="36">
        <f t="shared" si="34"/>
        <v>105300</v>
      </c>
    </row>
    <row r="624" spans="1:42" s="4" customFormat="1" ht="23.25" customHeight="1" x14ac:dyDescent="0.3">
      <c r="A624" s="29" t="s">
        <v>868</v>
      </c>
      <c r="B624" s="30">
        <v>59</v>
      </c>
      <c r="C624" s="50">
        <v>350</v>
      </c>
      <c r="D624" s="53" t="s">
        <v>870</v>
      </c>
      <c r="E624" s="33">
        <v>45323</v>
      </c>
      <c r="F624" s="33">
        <v>45323</v>
      </c>
      <c r="G624" s="37"/>
      <c r="H624" s="52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F624" s="35"/>
      <c r="AG624" s="35"/>
      <c r="AH624" s="35"/>
      <c r="AI624" s="35"/>
      <c r="AJ624" s="35"/>
      <c r="AK624" s="35"/>
      <c r="AL624" s="35"/>
      <c r="AM624" s="35"/>
      <c r="AN624" s="31">
        <f t="shared" si="32"/>
        <v>0</v>
      </c>
      <c r="AO624" s="50">
        <f t="shared" si="33"/>
        <v>350</v>
      </c>
      <c r="AP624" s="36">
        <f t="shared" si="34"/>
        <v>20650</v>
      </c>
    </row>
    <row r="625" spans="1:42" s="4" customFormat="1" ht="23.25" customHeight="1" x14ac:dyDescent="0.3">
      <c r="A625" s="29" t="s">
        <v>200</v>
      </c>
      <c r="B625" s="30">
        <v>9.58</v>
      </c>
      <c r="C625" s="31">
        <v>8276</v>
      </c>
      <c r="D625" s="32" t="s">
        <v>800</v>
      </c>
      <c r="E625" s="33" t="s">
        <v>1038</v>
      </c>
      <c r="F625" s="33" t="s">
        <v>1038</v>
      </c>
      <c r="G625" s="60"/>
      <c r="H625" s="60">
        <v>2225</v>
      </c>
      <c r="I625" s="35"/>
      <c r="J625" s="35">
        <v>100</v>
      </c>
      <c r="K625" s="35"/>
      <c r="L625" s="35"/>
      <c r="M625" s="35"/>
      <c r="N625" s="35">
        <v>100</v>
      </c>
      <c r="O625" s="35"/>
      <c r="P625" s="35"/>
      <c r="Q625" s="35">
        <v>300</v>
      </c>
      <c r="R625" s="35"/>
      <c r="S625" s="35"/>
      <c r="T625" s="35"/>
      <c r="U625" s="35"/>
      <c r="V625" s="35"/>
      <c r="W625" s="35"/>
      <c r="X625" s="35">
        <v>200</v>
      </c>
      <c r="Y625" s="35"/>
      <c r="Z625" s="35"/>
      <c r="AA625" s="35">
        <v>100</v>
      </c>
      <c r="AB625" s="35"/>
      <c r="AC625" s="35"/>
      <c r="AD625" s="35"/>
      <c r="AE625" s="35">
        <v>100</v>
      </c>
      <c r="AF625" s="35">
        <v>100</v>
      </c>
      <c r="AG625" s="35"/>
      <c r="AH625" s="35"/>
      <c r="AI625" s="35">
        <v>200</v>
      </c>
      <c r="AJ625" s="35"/>
      <c r="AK625" s="35"/>
      <c r="AL625" s="35"/>
      <c r="AM625" s="35">
        <v>100</v>
      </c>
      <c r="AN625" s="31">
        <f t="shared" si="32"/>
        <v>1300</v>
      </c>
      <c r="AO625" s="31">
        <f t="shared" si="33"/>
        <v>6976</v>
      </c>
      <c r="AP625" s="36">
        <f t="shared" si="34"/>
        <v>66830.080000000002</v>
      </c>
    </row>
    <row r="626" spans="1:42" s="4" customFormat="1" ht="20.25" customHeight="1" x14ac:dyDescent="0.3">
      <c r="A626" s="29" t="s">
        <v>867</v>
      </c>
      <c r="B626" s="30">
        <v>80</v>
      </c>
      <c r="C626" s="31">
        <v>600</v>
      </c>
      <c r="D626" s="32" t="s">
        <v>870</v>
      </c>
      <c r="E626" s="33"/>
      <c r="F626" s="33"/>
      <c r="G626" s="34"/>
      <c r="H626" s="34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F626" s="35"/>
      <c r="AG626" s="35"/>
      <c r="AH626" s="35">
        <v>50</v>
      </c>
      <c r="AI626" s="35"/>
      <c r="AJ626" s="35"/>
      <c r="AK626" s="35"/>
      <c r="AL626" s="35"/>
      <c r="AM626" s="35"/>
      <c r="AN626" s="31">
        <f t="shared" si="32"/>
        <v>50</v>
      </c>
      <c r="AO626" s="31">
        <f t="shared" si="33"/>
        <v>550</v>
      </c>
      <c r="AP626" s="36">
        <f t="shared" si="34"/>
        <v>44000</v>
      </c>
    </row>
    <row r="627" spans="1:42" s="4" customFormat="1" ht="23.25" customHeight="1" x14ac:dyDescent="0.3">
      <c r="A627" s="29" t="s">
        <v>199</v>
      </c>
      <c r="B627" s="30">
        <v>9.58</v>
      </c>
      <c r="C627" s="31">
        <v>12993</v>
      </c>
      <c r="D627" s="32" t="s">
        <v>696</v>
      </c>
      <c r="E627" s="33" t="s">
        <v>1039</v>
      </c>
      <c r="F627" s="33" t="s">
        <v>1039</v>
      </c>
      <c r="G627" s="34"/>
      <c r="H627" s="34">
        <v>2224</v>
      </c>
      <c r="I627" s="35"/>
      <c r="J627" s="35">
        <v>100</v>
      </c>
      <c r="K627" s="35"/>
      <c r="L627" s="35"/>
      <c r="M627" s="35">
        <v>100</v>
      </c>
      <c r="N627" s="35">
        <v>200</v>
      </c>
      <c r="O627" s="35"/>
      <c r="P627" s="35"/>
      <c r="Q627" s="35">
        <v>300</v>
      </c>
      <c r="R627" s="35"/>
      <c r="S627" s="35"/>
      <c r="T627" s="35">
        <v>100</v>
      </c>
      <c r="U627" s="35"/>
      <c r="V627" s="35"/>
      <c r="W627" s="35"/>
      <c r="X627" s="35">
        <v>200</v>
      </c>
      <c r="Y627" s="35">
        <v>150</v>
      </c>
      <c r="Z627" s="35"/>
      <c r="AA627" s="35"/>
      <c r="AB627" s="35">
        <v>250</v>
      </c>
      <c r="AC627" s="35"/>
      <c r="AD627" s="35"/>
      <c r="AE627" s="35">
        <v>100</v>
      </c>
      <c r="AF627" s="35">
        <v>100</v>
      </c>
      <c r="AG627" s="35"/>
      <c r="AH627" s="35"/>
      <c r="AI627" s="35">
        <v>200</v>
      </c>
      <c r="AJ627" s="35"/>
      <c r="AK627" s="35"/>
      <c r="AL627" s="35"/>
      <c r="AM627" s="35">
        <v>100</v>
      </c>
      <c r="AN627" s="31">
        <f t="shared" si="32"/>
        <v>1900</v>
      </c>
      <c r="AO627" s="31">
        <f t="shared" si="33"/>
        <v>11093</v>
      </c>
      <c r="AP627" s="36">
        <f t="shared" si="34"/>
        <v>106270.94</v>
      </c>
    </row>
    <row r="628" spans="1:42" s="4" customFormat="1" ht="21.75" customHeight="1" x14ac:dyDescent="0.3">
      <c r="A628" s="29" t="s">
        <v>198</v>
      </c>
      <c r="B628" s="30">
        <v>9.58</v>
      </c>
      <c r="C628" s="31">
        <v>2592</v>
      </c>
      <c r="D628" s="32" t="s">
        <v>572</v>
      </c>
      <c r="E628" s="33">
        <v>45551</v>
      </c>
      <c r="F628" s="33">
        <v>45551</v>
      </c>
      <c r="G628" s="37"/>
      <c r="H628" s="34">
        <v>2223</v>
      </c>
      <c r="I628" s="35"/>
      <c r="J628" s="35">
        <v>100</v>
      </c>
      <c r="K628" s="35">
        <v>20</v>
      </c>
      <c r="L628" s="35"/>
      <c r="M628" s="35">
        <v>50</v>
      </c>
      <c r="N628" s="35">
        <v>25</v>
      </c>
      <c r="O628" s="35"/>
      <c r="P628" s="35"/>
      <c r="Q628" s="35">
        <v>50</v>
      </c>
      <c r="R628" s="35">
        <v>20</v>
      </c>
      <c r="S628" s="35"/>
      <c r="T628" s="35">
        <v>50</v>
      </c>
      <c r="U628" s="35"/>
      <c r="V628" s="35"/>
      <c r="W628" s="35"/>
      <c r="X628" s="35">
        <v>50</v>
      </c>
      <c r="Y628" s="35">
        <v>70</v>
      </c>
      <c r="Z628" s="35"/>
      <c r="AA628" s="35"/>
      <c r="AB628" s="35">
        <v>50</v>
      </c>
      <c r="AC628" s="35"/>
      <c r="AD628" s="35"/>
      <c r="AE628" s="35">
        <v>50</v>
      </c>
      <c r="AF628" s="35">
        <v>50</v>
      </c>
      <c r="AG628" s="35"/>
      <c r="AH628" s="35">
        <v>20</v>
      </c>
      <c r="AI628" s="35">
        <v>50</v>
      </c>
      <c r="AJ628" s="35"/>
      <c r="AK628" s="35"/>
      <c r="AL628" s="35"/>
      <c r="AM628" s="35">
        <v>50</v>
      </c>
      <c r="AN628" s="31">
        <f t="shared" si="32"/>
        <v>705</v>
      </c>
      <c r="AO628" s="31">
        <f t="shared" si="33"/>
        <v>1887</v>
      </c>
      <c r="AP628" s="36">
        <f t="shared" si="34"/>
        <v>18077.46</v>
      </c>
    </row>
    <row r="629" spans="1:42" ht="19.5" customHeight="1" x14ac:dyDescent="0.25">
      <c r="A629" s="39" t="s">
        <v>418</v>
      </c>
      <c r="B629" s="30">
        <v>38</v>
      </c>
      <c r="C629" s="31">
        <v>0</v>
      </c>
      <c r="D629" s="32" t="s">
        <v>417</v>
      </c>
      <c r="E629" s="33">
        <v>44718</v>
      </c>
      <c r="F629" s="33">
        <v>44718</v>
      </c>
      <c r="G629" s="34"/>
      <c r="H629" s="34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F629" s="35"/>
      <c r="AG629" s="35"/>
      <c r="AH629" s="35"/>
      <c r="AI629" s="35"/>
      <c r="AJ629" s="35"/>
      <c r="AK629" s="35"/>
      <c r="AL629" s="35"/>
      <c r="AM629" s="35"/>
      <c r="AN629" s="31">
        <f t="shared" si="32"/>
        <v>0</v>
      </c>
      <c r="AO629" s="31">
        <f t="shared" si="33"/>
        <v>0</v>
      </c>
      <c r="AP629" s="36">
        <f t="shared" si="34"/>
        <v>0</v>
      </c>
    </row>
    <row r="630" spans="1:42" ht="19.5" customHeight="1" x14ac:dyDescent="0.25">
      <c r="A630" s="39" t="s">
        <v>41</v>
      </c>
      <c r="B630" s="30"/>
      <c r="C630" s="31">
        <v>0</v>
      </c>
      <c r="D630" s="32"/>
      <c r="E630" s="33"/>
      <c r="F630" s="33"/>
      <c r="G630" s="34"/>
      <c r="H630" s="34">
        <v>7507</v>
      </c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/>
      <c r="AF630" s="35"/>
      <c r="AG630" s="35"/>
      <c r="AH630" s="35"/>
      <c r="AI630" s="35"/>
      <c r="AJ630" s="35"/>
      <c r="AK630" s="35"/>
      <c r="AL630" s="35"/>
      <c r="AM630" s="35"/>
      <c r="AN630" s="31">
        <f t="shared" si="29"/>
        <v>0</v>
      </c>
      <c r="AO630" s="31">
        <f t="shared" si="30"/>
        <v>0</v>
      </c>
      <c r="AP630" s="36">
        <f t="shared" si="31"/>
        <v>0</v>
      </c>
    </row>
    <row r="631" spans="1:42" ht="21.75" customHeight="1" x14ac:dyDescent="0.25">
      <c r="A631" s="39" t="s">
        <v>197</v>
      </c>
      <c r="B631" s="30"/>
      <c r="C631" s="31">
        <v>0</v>
      </c>
      <c r="D631" s="32"/>
      <c r="E631" s="33"/>
      <c r="F631" s="33"/>
      <c r="G631" s="34"/>
      <c r="H631" s="34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  <c r="AF631" s="35"/>
      <c r="AG631" s="35"/>
      <c r="AH631" s="35"/>
      <c r="AI631" s="35"/>
      <c r="AJ631" s="35"/>
      <c r="AK631" s="35"/>
      <c r="AL631" s="35"/>
      <c r="AM631" s="35"/>
      <c r="AN631" s="31">
        <f t="shared" si="29"/>
        <v>0</v>
      </c>
      <c r="AO631" s="31">
        <f t="shared" si="30"/>
        <v>0</v>
      </c>
      <c r="AP631" s="36">
        <f t="shared" si="31"/>
        <v>0</v>
      </c>
    </row>
    <row r="632" spans="1:42" ht="26.25" customHeight="1" x14ac:dyDescent="0.25">
      <c r="A632" s="29" t="s">
        <v>40</v>
      </c>
      <c r="B632" s="30">
        <v>0.49</v>
      </c>
      <c r="C632" s="31">
        <v>0</v>
      </c>
      <c r="D632" s="32" t="s">
        <v>388</v>
      </c>
      <c r="E632" s="33">
        <v>45579</v>
      </c>
      <c r="F632" s="33">
        <v>45579</v>
      </c>
      <c r="G632" s="34"/>
      <c r="H632" s="34">
        <v>9031</v>
      </c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F632" s="35"/>
      <c r="AG632" s="35"/>
      <c r="AH632" s="35"/>
      <c r="AI632" s="35"/>
      <c r="AJ632" s="35"/>
      <c r="AK632" s="35"/>
      <c r="AL632" s="35"/>
      <c r="AM632" s="35"/>
      <c r="AN632" s="31">
        <f t="shared" si="29"/>
        <v>0</v>
      </c>
      <c r="AO632" s="31">
        <f t="shared" si="30"/>
        <v>0</v>
      </c>
      <c r="AP632" s="36">
        <f t="shared" si="31"/>
        <v>0</v>
      </c>
    </row>
    <row r="633" spans="1:42" ht="24.75" customHeight="1" x14ac:dyDescent="0.25">
      <c r="A633" s="39" t="s">
        <v>39</v>
      </c>
      <c r="B633" s="30">
        <v>0.72</v>
      </c>
      <c r="C633" s="31">
        <v>0</v>
      </c>
      <c r="D633" s="32" t="s">
        <v>388</v>
      </c>
      <c r="E633" s="33">
        <v>44757</v>
      </c>
      <c r="F633" s="33">
        <v>44757</v>
      </c>
      <c r="G633" s="34"/>
      <c r="H633" s="34">
        <v>244</v>
      </c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F633" s="35"/>
      <c r="AG633" s="35"/>
      <c r="AH633" s="35"/>
      <c r="AI633" s="35"/>
      <c r="AJ633" s="35"/>
      <c r="AK633" s="35"/>
      <c r="AL633" s="35"/>
      <c r="AM633" s="35"/>
      <c r="AN633" s="31">
        <f t="shared" si="29"/>
        <v>0</v>
      </c>
      <c r="AO633" s="31">
        <f t="shared" si="30"/>
        <v>0</v>
      </c>
      <c r="AP633" s="36">
        <f t="shared" si="31"/>
        <v>0</v>
      </c>
    </row>
    <row r="634" spans="1:42" ht="24.75" customHeight="1" x14ac:dyDescent="0.25">
      <c r="A634" s="29" t="s">
        <v>38</v>
      </c>
      <c r="B634" s="30">
        <v>1.92</v>
      </c>
      <c r="C634" s="31">
        <v>0</v>
      </c>
      <c r="D634" s="32" t="s">
        <v>388</v>
      </c>
      <c r="E634" s="33">
        <v>44848</v>
      </c>
      <c r="F634" s="33">
        <v>44848</v>
      </c>
      <c r="G634" s="34"/>
      <c r="H634" s="34">
        <v>9033</v>
      </c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  <c r="AF634" s="35"/>
      <c r="AG634" s="35"/>
      <c r="AH634" s="35"/>
      <c r="AI634" s="35"/>
      <c r="AJ634" s="35"/>
      <c r="AK634" s="35"/>
      <c r="AL634" s="35"/>
      <c r="AM634" s="35"/>
      <c r="AN634" s="31">
        <f t="shared" si="29"/>
        <v>0</v>
      </c>
      <c r="AO634" s="31">
        <f t="shared" si="30"/>
        <v>0</v>
      </c>
      <c r="AP634" s="36">
        <f t="shared" si="31"/>
        <v>0</v>
      </c>
    </row>
    <row r="635" spans="1:42" ht="22.5" customHeight="1" x14ac:dyDescent="0.25">
      <c r="A635" s="29" t="s">
        <v>37</v>
      </c>
      <c r="B635" s="30">
        <v>0.71</v>
      </c>
      <c r="C635" s="31">
        <v>100</v>
      </c>
      <c r="D635" s="32" t="s">
        <v>388</v>
      </c>
      <c r="E635" s="33">
        <v>45579</v>
      </c>
      <c r="F635" s="33">
        <v>45579</v>
      </c>
      <c r="G635" s="34"/>
      <c r="H635" s="34">
        <v>9032</v>
      </c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>
        <v>100</v>
      </c>
      <c r="AB635" s="35"/>
      <c r="AC635" s="35"/>
      <c r="AD635" s="35"/>
      <c r="AE635" s="35"/>
      <c r="AF635" s="35"/>
      <c r="AG635" s="35"/>
      <c r="AH635" s="35"/>
      <c r="AI635" s="35"/>
      <c r="AJ635" s="35"/>
      <c r="AK635" s="35"/>
      <c r="AL635" s="35"/>
      <c r="AM635" s="35"/>
      <c r="AN635" s="31">
        <f t="shared" si="29"/>
        <v>100</v>
      </c>
      <c r="AO635" s="31">
        <f t="shared" si="30"/>
        <v>0</v>
      </c>
      <c r="AP635" s="36">
        <f t="shared" si="31"/>
        <v>0</v>
      </c>
    </row>
    <row r="636" spans="1:42" ht="22.5" customHeight="1" x14ac:dyDescent="0.25">
      <c r="A636" s="29" t="s">
        <v>196</v>
      </c>
      <c r="B636" s="30">
        <v>588</v>
      </c>
      <c r="C636" s="31">
        <v>75</v>
      </c>
      <c r="D636" s="51" t="s">
        <v>388</v>
      </c>
      <c r="E636" s="33">
        <v>45579</v>
      </c>
      <c r="F636" s="33">
        <v>45579</v>
      </c>
      <c r="G636" s="52"/>
      <c r="H636" s="52">
        <v>11099</v>
      </c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F636" s="35"/>
      <c r="AG636" s="35"/>
      <c r="AH636" s="35"/>
      <c r="AI636" s="35"/>
      <c r="AJ636" s="35"/>
      <c r="AK636" s="35"/>
      <c r="AL636" s="35"/>
      <c r="AM636" s="35"/>
      <c r="AN636" s="31">
        <f t="shared" si="29"/>
        <v>0</v>
      </c>
      <c r="AO636" s="31">
        <f t="shared" si="30"/>
        <v>75</v>
      </c>
      <c r="AP636" s="36">
        <f t="shared" si="31"/>
        <v>44100</v>
      </c>
    </row>
    <row r="637" spans="1:42" ht="24.75" customHeight="1" x14ac:dyDescent="0.25">
      <c r="A637" s="29" t="s">
        <v>35</v>
      </c>
      <c r="B637" s="30">
        <v>2.7</v>
      </c>
      <c r="C637" s="31">
        <v>420</v>
      </c>
      <c r="D637" s="32" t="s">
        <v>388</v>
      </c>
      <c r="E637" s="33">
        <v>45551</v>
      </c>
      <c r="F637" s="33">
        <v>45551</v>
      </c>
      <c r="G637" s="34"/>
      <c r="H637" s="34">
        <v>1105</v>
      </c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>
        <v>30</v>
      </c>
      <c r="Y637" s="35"/>
      <c r="Z637" s="35"/>
      <c r="AA637" s="35"/>
      <c r="AB637" s="35"/>
      <c r="AC637" s="35"/>
      <c r="AD637" s="35"/>
      <c r="AE637" s="35"/>
      <c r="AF637" s="35"/>
      <c r="AG637" s="35"/>
      <c r="AH637" s="35"/>
      <c r="AI637" s="35"/>
      <c r="AJ637" s="35"/>
      <c r="AK637" s="35"/>
      <c r="AL637" s="35"/>
      <c r="AM637" s="35"/>
      <c r="AN637" s="31">
        <f t="shared" si="29"/>
        <v>30</v>
      </c>
      <c r="AO637" s="31">
        <f t="shared" si="30"/>
        <v>390</v>
      </c>
      <c r="AP637" s="36">
        <f t="shared" si="31"/>
        <v>1053</v>
      </c>
    </row>
    <row r="638" spans="1:42" ht="22.5" customHeight="1" x14ac:dyDescent="0.25">
      <c r="A638" s="39" t="s">
        <v>36</v>
      </c>
      <c r="B638" s="30">
        <v>1.44</v>
      </c>
      <c r="C638" s="31">
        <v>0</v>
      </c>
      <c r="D638" s="32"/>
      <c r="E638" s="33"/>
      <c r="F638" s="33"/>
      <c r="G638" s="34"/>
      <c r="H638" s="34">
        <v>2320</v>
      </c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F638" s="35"/>
      <c r="AG638" s="35"/>
      <c r="AH638" s="35"/>
      <c r="AI638" s="35"/>
      <c r="AJ638" s="35"/>
      <c r="AK638" s="35"/>
      <c r="AL638" s="35"/>
      <c r="AM638" s="35"/>
      <c r="AN638" s="31">
        <f t="shared" si="29"/>
        <v>0</v>
      </c>
      <c r="AO638" s="31">
        <f t="shared" si="30"/>
        <v>0</v>
      </c>
      <c r="AP638" s="36">
        <f t="shared" si="31"/>
        <v>0</v>
      </c>
    </row>
    <row r="639" spans="1:42" ht="25.5" customHeight="1" x14ac:dyDescent="0.25">
      <c r="A639" s="29" t="s">
        <v>34</v>
      </c>
      <c r="B639" s="30">
        <v>0.9</v>
      </c>
      <c r="C639" s="31">
        <v>1100</v>
      </c>
      <c r="D639" s="32" t="s">
        <v>518</v>
      </c>
      <c r="E639" s="33" t="s">
        <v>1037</v>
      </c>
      <c r="F639" s="33" t="s">
        <v>1037</v>
      </c>
      <c r="G639" s="34"/>
      <c r="H639" s="34">
        <v>1433</v>
      </c>
      <c r="I639" s="35"/>
      <c r="J639" s="35"/>
      <c r="K639" s="35"/>
      <c r="L639" s="35"/>
      <c r="M639" s="35">
        <v>100</v>
      </c>
      <c r="N639" s="35"/>
      <c r="O639" s="35"/>
      <c r="P639" s="35"/>
      <c r="Q639" s="35">
        <v>100</v>
      </c>
      <c r="R639" s="35"/>
      <c r="S639" s="35"/>
      <c r="T639" s="35"/>
      <c r="U639" s="35"/>
      <c r="V639" s="35"/>
      <c r="W639" s="35"/>
      <c r="X639" s="35">
        <v>100</v>
      </c>
      <c r="Y639" s="35"/>
      <c r="Z639" s="35"/>
      <c r="AA639" s="35"/>
      <c r="AB639" s="35"/>
      <c r="AC639" s="35"/>
      <c r="AD639" s="35"/>
      <c r="AE639" s="35"/>
      <c r="AF639" s="35"/>
      <c r="AG639" s="35"/>
      <c r="AH639" s="35"/>
      <c r="AI639" s="35"/>
      <c r="AJ639" s="35"/>
      <c r="AK639" s="35"/>
      <c r="AL639" s="35"/>
      <c r="AM639" s="35"/>
      <c r="AN639" s="31">
        <f t="shared" si="29"/>
        <v>300</v>
      </c>
      <c r="AO639" s="31">
        <f t="shared" si="30"/>
        <v>800</v>
      </c>
      <c r="AP639" s="36">
        <f t="shared" si="31"/>
        <v>720</v>
      </c>
    </row>
    <row r="640" spans="1:42" ht="23.25" customHeight="1" x14ac:dyDescent="0.25">
      <c r="A640" s="29" t="s">
        <v>33</v>
      </c>
      <c r="B640" s="30">
        <v>66</v>
      </c>
      <c r="C640" s="31">
        <v>100</v>
      </c>
      <c r="D640" s="32" t="s">
        <v>587</v>
      </c>
      <c r="E640" s="33">
        <v>45579</v>
      </c>
      <c r="F640" s="33">
        <v>45579</v>
      </c>
      <c r="G640" s="34"/>
      <c r="H640" s="34">
        <v>233</v>
      </c>
      <c r="I640" s="35"/>
      <c r="J640" s="35"/>
      <c r="K640" s="35"/>
      <c r="L640" s="35"/>
      <c r="M640" s="35"/>
      <c r="N640" s="35"/>
      <c r="O640" s="35"/>
      <c r="P640" s="35"/>
      <c r="Q640" s="35">
        <v>100</v>
      </c>
      <c r="R640" s="35"/>
      <c r="S640" s="35"/>
      <c r="T640" s="35"/>
      <c r="U640" s="35"/>
      <c r="V640" s="35"/>
      <c r="W640" s="35"/>
      <c r="X640" s="35">
        <v>100</v>
      </c>
      <c r="Y640" s="35"/>
      <c r="Z640" s="35"/>
      <c r="AA640" s="35"/>
      <c r="AB640" s="35"/>
      <c r="AC640" s="35"/>
      <c r="AD640" s="35"/>
      <c r="AE640" s="35"/>
      <c r="AF640" s="35"/>
      <c r="AG640" s="35"/>
      <c r="AH640" s="35"/>
      <c r="AI640" s="35"/>
      <c r="AJ640" s="35"/>
      <c r="AK640" s="35"/>
      <c r="AL640" s="35"/>
      <c r="AM640" s="35"/>
      <c r="AN640" s="31">
        <f t="shared" si="29"/>
        <v>200</v>
      </c>
      <c r="AO640" s="31">
        <f t="shared" si="30"/>
        <v>-100</v>
      </c>
      <c r="AP640" s="36">
        <f t="shared" si="31"/>
        <v>-6600</v>
      </c>
    </row>
    <row r="641" spans="1:42" ht="25.5" customHeight="1" x14ac:dyDescent="0.25">
      <c r="A641" s="43" t="s">
        <v>377</v>
      </c>
      <c r="B641" s="30">
        <v>14.4</v>
      </c>
      <c r="C641" s="31">
        <v>765</v>
      </c>
      <c r="D641" s="32" t="s">
        <v>476</v>
      </c>
      <c r="E641" s="33">
        <v>45364</v>
      </c>
      <c r="F641" s="33">
        <v>45364</v>
      </c>
      <c r="G641" s="34"/>
      <c r="H641" s="34">
        <v>10500</v>
      </c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>
        <v>20</v>
      </c>
      <c r="AC641" s="35"/>
      <c r="AD641" s="35"/>
      <c r="AE641" s="35"/>
      <c r="AF641" s="35"/>
      <c r="AG641" s="35"/>
      <c r="AH641" s="35"/>
      <c r="AI641" s="35"/>
      <c r="AJ641" s="35"/>
      <c r="AK641" s="35"/>
      <c r="AL641" s="35"/>
      <c r="AM641" s="35">
        <v>20</v>
      </c>
      <c r="AN641" s="31">
        <f t="shared" si="29"/>
        <v>40</v>
      </c>
      <c r="AO641" s="31">
        <f t="shared" si="30"/>
        <v>725</v>
      </c>
      <c r="AP641" s="36">
        <f t="shared" si="31"/>
        <v>10440</v>
      </c>
    </row>
    <row r="642" spans="1:42" s="4" customFormat="1" ht="20.25" customHeight="1" x14ac:dyDescent="0.3">
      <c r="A642" s="29" t="s">
        <v>775</v>
      </c>
      <c r="B642" s="30">
        <v>13.13</v>
      </c>
      <c r="C642" s="31">
        <v>2983</v>
      </c>
      <c r="D642" s="32" t="s">
        <v>565</v>
      </c>
      <c r="E642" s="33">
        <v>45551</v>
      </c>
      <c r="F642" s="33">
        <v>45551</v>
      </c>
      <c r="G642" s="34"/>
      <c r="H642" s="34">
        <v>9009</v>
      </c>
      <c r="I642" s="35"/>
      <c r="J642" s="35">
        <v>20</v>
      </c>
      <c r="K642" s="35">
        <v>10</v>
      </c>
      <c r="L642" s="35"/>
      <c r="M642" s="35"/>
      <c r="N642" s="35">
        <v>20</v>
      </c>
      <c r="O642" s="35"/>
      <c r="P642" s="35"/>
      <c r="Q642" s="35"/>
      <c r="R642" s="35"/>
      <c r="S642" s="35"/>
      <c r="T642" s="35">
        <v>20</v>
      </c>
      <c r="U642" s="35">
        <v>10</v>
      </c>
      <c r="V642" s="35"/>
      <c r="W642" s="35"/>
      <c r="X642" s="35">
        <v>20</v>
      </c>
      <c r="Y642" s="35">
        <v>10</v>
      </c>
      <c r="Z642" s="35"/>
      <c r="AA642" s="35">
        <v>40</v>
      </c>
      <c r="AB642" s="35">
        <v>30</v>
      </c>
      <c r="AC642" s="35"/>
      <c r="AD642" s="35"/>
      <c r="AE642" s="35">
        <v>20</v>
      </c>
      <c r="AF642" s="35">
        <v>10</v>
      </c>
      <c r="AG642" s="35"/>
      <c r="AH642" s="35">
        <v>40</v>
      </c>
      <c r="AI642" s="35"/>
      <c r="AJ642" s="35"/>
      <c r="AK642" s="35"/>
      <c r="AL642" s="35">
        <v>20</v>
      </c>
      <c r="AM642" s="35">
        <v>20</v>
      </c>
      <c r="AN642" s="31">
        <f t="shared" si="29"/>
        <v>290</v>
      </c>
      <c r="AO642" s="31">
        <f t="shared" si="30"/>
        <v>2693</v>
      </c>
      <c r="AP642" s="36">
        <f t="shared" si="31"/>
        <v>35359.090000000004</v>
      </c>
    </row>
    <row r="643" spans="1:42" ht="21.75" customHeight="1" x14ac:dyDescent="0.25">
      <c r="A643" s="29" t="s">
        <v>195</v>
      </c>
      <c r="B643" s="30">
        <v>140</v>
      </c>
      <c r="C643" s="31">
        <v>20</v>
      </c>
      <c r="D643" s="32" t="s">
        <v>914</v>
      </c>
      <c r="E643" s="33">
        <v>45644</v>
      </c>
      <c r="F643" s="33">
        <v>45644</v>
      </c>
      <c r="G643" s="34"/>
      <c r="H643" s="34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>
        <v>10</v>
      </c>
      <c r="AF643" s="35"/>
      <c r="AG643" s="35"/>
      <c r="AH643" s="35"/>
      <c r="AI643" s="35"/>
      <c r="AJ643" s="35"/>
      <c r="AK643" s="35"/>
      <c r="AL643" s="35"/>
      <c r="AM643" s="35"/>
      <c r="AN643" s="31">
        <f t="shared" si="29"/>
        <v>10</v>
      </c>
      <c r="AO643" s="31">
        <f t="shared" si="30"/>
        <v>10</v>
      </c>
      <c r="AP643" s="36">
        <f t="shared" si="31"/>
        <v>1400</v>
      </c>
    </row>
    <row r="644" spans="1:42" ht="24" customHeight="1" x14ac:dyDescent="0.25">
      <c r="A644" s="29" t="s">
        <v>194</v>
      </c>
      <c r="B644" s="30">
        <v>98</v>
      </c>
      <c r="C644" s="31">
        <v>409</v>
      </c>
      <c r="D644" s="32" t="s">
        <v>1071</v>
      </c>
      <c r="E644" s="33" t="s">
        <v>1072</v>
      </c>
      <c r="F644" s="33" t="s">
        <v>1072</v>
      </c>
      <c r="G644" s="34">
        <v>800</v>
      </c>
      <c r="H644" s="34">
        <v>4335</v>
      </c>
      <c r="I644" s="35"/>
      <c r="J644" s="35">
        <v>5</v>
      </c>
      <c r="K644" s="35"/>
      <c r="L644" s="35"/>
      <c r="M644" s="35"/>
      <c r="N644" s="35">
        <v>18</v>
      </c>
      <c r="O644" s="35"/>
      <c r="P644" s="35"/>
      <c r="Q644" s="35">
        <v>5</v>
      </c>
      <c r="R644" s="35">
        <v>50</v>
      </c>
      <c r="S644" s="35"/>
      <c r="T644" s="35"/>
      <c r="U644" s="35">
        <v>50</v>
      </c>
      <c r="V644" s="35"/>
      <c r="W644" s="35"/>
      <c r="X644" s="35"/>
      <c r="Y644" s="35"/>
      <c r="Z644" s="35"/>
      <c r="AA644" s="35"/>
      <c r="AB644" s="35">
        <v>60</v>
      </c>
      <c r="AC644" s="35"/>
      <c r="AD644" s="35"/>
      <c r="AE644" s="35">
        <v>10</v>
      </c>
      <c r="AF644" s="35"/>
      <c r="AG644" s="35"/>
      <c r="AH644" s="35">
        <v>25</v>
      </c>
      <c r="AI644" s="35"/>
      <c r="AJ644" s="35"/>
      <c r="AK644" s="35"/>
      <c r="AL644" s="35"/>
      <c r="AM644" s="35"/>
      <c r="AN644" s="31">
        <f t="shared" si="29"/>
        <v>223</v>
      </c>
      <c r="AO644" s="31">
        <f t="shared" si="30"/>
        <v>986</v>
      </c>
      <c r="AP644" s="36">
        <f t="shared" si="31"/>
        <v>96628</v>
      </c>
    </row>
    <row r="645" spans="1:42" ht="26.25" customHeight="1" x14ac:dyDescent="0.25">
      <c r="A645" s="29" t="s">
        <v>778</v>
      </c>
      <c r="B645" s="30"/>
      <c r="C645" s="31">
        <v>16</v>
      </c>
      <c r="D645" s="32"/>
      <c r="E645" s="33"/>
      <c r="F645" s="33"/>
      <c r="G645" s="34"/>
      <c r="H645" s="34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F645" s="35"/>
      <c r="AG645" s="35"/>
      <c r="AH645" s="35"/>
      <c r="AI645" s="35"/>
      <c r="AJ645" s="35"/>
      <c r="AK645" s="35"/>
      <c r="AL645" s="35"/>
      <c r="AM645" s="35"/>
      <c r="AN645" s="31">
        <f t="shared" si="29"/>
        <v>0</v>
      </c>
      <c r="AO645" s="31">
        <f t="shared" si="30"/>
        <v>16</v>
      </c>
      <c r="AP645" s="36">
        <f t="shared" si="31"/>
        <v>0</v>
      </c>
    </row>
    <row r="646" spans="1:42" ht="26.25" customHeight="1" x14ac:dyDescent="0.25">
      <c r="A646" s="29" t="s">
        <v>193</v>
      </c>
      <c r="B646" s="30"/>
      <c r="C646" s="31">
        <v>270</v>
      </c>
      <c r="D646" s="32"/>
      <c r="E646" s="33"/>
      <c r="F646" s="33"/>
      <c r="G646" s="34"/>
      <c r="H646" s="34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>
        <v>10</v>
      </c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  <c r="AF646" s="35"/>
      <c r="AG646" s="35"/>
      <c r="AH646" s="35"/>
      <c r="AI646" s="35"/>
      <c r="AJ646" s="35"/>
      <c r="AK646" s="35"/>
      <c r="AL646" s="35"/>
      <c r="AM646" s="35"/>
      <c r="AN646" s="31">
        <f t="shared" si="29"/>
        <v>10</v>
      </c>
      <c r="AO646" s="31">
        <f t="shared" si="30"/>
        <v>260</v>
      </c>
      <c r="AP646" s="36">
        <f t="shared" si="31"/>
        <v>0</v>
      </c>
    </row>
    <row r="647" spans="1:42" ht="26.25" customHeight="1" x14ac:dyDescent="0.25">
      <c r="A647" s="45" t="s">
        <v>192</v>
      </c>
      <c r="B647" s="30"/>
      <c r="C647" s="31">
        <v>75</v>
      </c>
      <c r="D647" s="32"/>
      <c r="E647" s="34"/>
      <c r="F647" s="34"/>
      <c r="G647" s="34"/>
      <c r="H647" s="34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F647" s="35"/>
      <c r="AG647" s="35"/>
      <c r="AH647" s="35"/>
      <c r="AI647" s="35"/>
      <c r="AJ647" s="35"/>
      <c r="AK647" s="35"/>
      <c r="AL647" s="35"/>
      <c r="AM647" s="35"/>
      <c r="AN647" s="31">
        <f t="shared" si="29"/>
        <v>0</v>
      </c>
      <c r="AO647" s="31">
        <f t="shared" si="30"/>
        <v>75</v>
      </c>
      <c r="AP647" s="36">
        <f t="shared" si="31"/>
        <v>0</v>
      </c>
    </row>
    <row r="648" spans="1:42" ht="26.25" customHeight="1" x14ac:dyDescent="0.25">
      <c r="A648" s="29" t="s">
        <v>695</v>
      </c>
      <c r="B648" s="30">
        <v>77</v>
      </c>
      <c r="C648" s="31">
        <v>0</v>
      </c>
      <c r="D648" s="32"/>
      <c r="E648" s="33">
        <v>45378</v>
      </c>
      <c r="F648" s="33">
        <v>45378</v>
      </c>
      <c r="G648" s="37"/>
      <c r="H648" s="34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F648" s="35"/>
      <c r="AG648" s="35"/>
      <c r="AH648" s="35"/>
      <c r="AI648" s="35"/>
      <c r="AJ648" s="35"/>
      <c r="AK648" s="35"/>
      <c r="AL648" s="35"/>
      <c r="AM648" s="35"/>
      <c r="AN648" s="31">
        <f t="shared" si="29"/>
        <v>0</v>
      </c>
      <c r="AO648" s="31">
        <f t="shared" si="30"/>
        <v>0</v>
      </c>
      <c r="AP648" s="36">
        <f t="shared" si="31"/>
        <v>0</v>
      </c>
    </row>
    <row r="649" spans="1:42" ht="26.25" customHeight="1" x14ac:dyDescent="0.25">
      <c r="A649" s="29" t="s">
        <v>823</v>
      </c>
      <c r="B649" s="30">
        <v>180</v>
      </c>
      <c r="C649" s="31">
        <v>340</v>
      </c>
      <c r="D649" s="32" t="s">
        <v>1050</v>
      </c>
      <c r="E649" s="33">
        <v>45575</v>
      </c>
      <c r="F649" s="33">
        <v>45575</v>
      </c>
      <c r="G649" s="37"/>
      <c r="H649" s="34"/>
      <c r="I649" s="35"/>
      <c r="J649" s="35"/>
      <c r="K649" s="35"/>
      <c r="L649" s="35"/>
      <c r="M649" s="35"/>
      <c r="N649" s="35">
        <v>5</v>
      </c>
      <c r="O649" s="35"/>
      <c r="P649" s="35"/>
      <c r="Q649" s="35"/>
      <c r="R649" s="35"/>
      <c r="S649" s="35"/>
      <c r="T649" s="35"/>
      <c r="U649" s="35">
        <v>5</v>
      </c>
      <c r="V649" s="35"/>
      <c r="W649" s="35"/>
      <c r="X649" s="35"/>
      <c r="Y649" s="35"/>
      <c r="Z649" s="35"/>
      <c r="AA649" s="35"/>
      <c r="AB649" s="35">
        <v>5</v>
      </c>
      <c r="AC649" s="35"/>
      <c r="AD649" s="35"/>
      <c r="AE649" s="35"/>
      <c r="AF649" s="35"/>
      <c r="AG649" s="35"/>
      <c r="AH649" s="35"/>
      <c r="AI649" s="35"/>
      <c r="AJ649" s="35"/>
      <c r="AK649" s="35"/>
      <c r="AL649" s="35"/>
      <c r="AM649" s="35"/>
      <c r="AN649" s="31">
        <f t="shared" si="29"/>
        <v>15</v>
      </c>
      <c r="AO649" s="31">
        <f t="shared" si="30"/>
        <v>325</v>
      </c>
      <c r="AP649" s="36">
        <f t="shared" si="31"/>
        <v>58500</v>
      </c>
    </row>
    <row r="650" spans="1:42" ht="26.25" customHeight="1" x14ac:dyDescent="0.25">
      <c r="A650" s="29" t="s">
        <v>822</v>
      </c>
      <c r="B650" s="30"/>
      <c r="C650" s="31">
        <v>159</v>
      </c>
      <c r="D650" s="32"/>
      <c r="E650" s="33">
        <v>45093</v>
      </c>
      <c r="F650" s="33">
        <v>45093</v>
      </c>
      <c r="G650" s="34"/>
      <c r="H650" s="34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F650" s="35"/>
      <c r="AG650" s="35"/>
      <c r="AH650" s="35"/>
      <c r="AI650" s="35"/>
      <c r="AJ650" s="35"/>
      <c r="AK650" s="35"/>
      <c r="AL650" s="35"/>
      <c r="AM650" s="35"/>
      <c r="AN650" s="31">
        <f t="shared" si="29"/>
        <v>0</v>
      </c>
      <c r="AO650" s="31">
        <f t="shared" si="30"/>
        <v>159</v>
      </c>
      <c r="AP650" s="36">
        <f t="shared" si="31"/>
        <v>0</v>
      </c>
    </row>
    <row r="651" spans="1:42" ht="26.25" customHeight="1" x14ac:dyDescent="0.25">
      <c r="A651" s="29" t="s">
        <v>824</v>
      </c>
      <c r="B651" s="30"/>
      <c r="C651" s="31">
        <v>28</v>
      </c>
      <c r="D651" s="32"/>
      <c r="E651" s="33">
        <v>45093</v>
      </c>
      <c r="F651" s="33">
        <v>45093</v>
      </c>
      <c r="G651" s="34"/>
      <c r="H651" s="34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F651" s="35"/>
      <c r="AG651" s="35"/>
      <c r="AH651" s="35"/>
      <c r="AI651" s="35"/>
      <c r="AJ651" s="35"/>
      <c r="AK651" s="35"/>
      <c r="AL651" s="35"/>
      <c r="AM651" s="35"/>
      <c r="AN651" s="31">
        <f t="shared" si="29"/>
        <v>0</v>
      </c>
      <c r="AO651" s="31">
        <f t="shared" si="30"/>
        <v>28</v>
      </c>
      <c r="AP651" s="36">
        <f t="shared" si="31"/>
        <v>0</v>
      </c>
    </row>
    <row r="652" spans="1:42" ht="26.25" customHeight="1" x14ac:dyDescent="0.25">
      <c r="A652" s="29" t="s">
        <v>821</v>
      </c>
      <c r="B652" s="30">
        <v>180</v>
      </c>
      <c r="C652" s="31">
        <v>308</v>
      </c>
      <c r="D652" s="32" t="s">
        <v>1049</v>
      </c>
      <c r="E652" s="33">
        <v>45575</v>
      </c>
      <c r="F652" s="33">
        <v>45575</v>
      </c>
      <c r="G652" s="34"/>
      <c r="H652" s="34"/>
      <c r="I652" s="35"/>
      <c r="J652" s="35"/>
      <c r="K652" s="35">
        <v>5</v>
      </c>
      <c r="L652" s="35"/>
      <c r="M652" s="35"/>
      <c r="N652" s="35">
        <v>5</v>
      </c>
      <c r="O652" s="35"/>
      <c r="P652" s="35"/>
      <c r="Q652" s="35"/>
      <c r="R652" s="35">
        <v>6</v>
      </c>
      <c r="S652" s="35"/>
      <c r="T652" s="35"/>
      <c r="U652" s="35">
        <v>5</v>
      </c>
      <c r="V652" s="35"/>
      <c r="W652" s="35"/>
      <c r="X652" s="35"/>
      <c r="Y652" s="35"/>
      <c r="Z652" s="35"/>
      <c r="AA652" s="35"/>
      <c r="AB652" s="35">
        <v>5</v>
      </c>
      <c r="AC652" s="35"/>
      <c r="AD652" s="35"/>
      <c r="AE652" s="35"/>
      <c r="AF652" s="35">
        <v>5</v>
      </c>
      <c r="AG652" s="35"/>
      <c r="AH652" s="35">
        <v>5</v>
      </c>
      <c r="AI652" s="35"/>
      <c r="AJ652" s="35"/>
      <c r="AK652" s="35"/>
      <c r="AL652" s="35">
        <v>5</v>
      </c>
      <c r="AM652" s="35"/>
      <c r="AN652" s="31">
        <f t="shared" si="29"/>
        <v>41</v>
      </c>
      <c r="AO652" s="31">
        <f t="shared" si="30"/>
        <v>267</v>
      </c>
      <c r="AP652" s="36">
        <f t="shared" si="31"/>
        <v>48060</v>
      </c>
    </row>
    <row r="653" spans="1:42" ht="26.25" customHeight="1" x14ac:dyDescent="0.25">
      <c r="A653" s="29" t="s">
        <v>820</v>
      </c>
      <c r="B653" s="30"/>
      <c r="C653" s="31">
        <v>7</v>
      </c>
      <c r="D653" s="32"/>
      <c r="E653" s="33">
        <v>45093</v>
      </c>
      <c r="F653" s="33">
        <v>45093</v>
      </c>
      <c r="G653" s="37"/>
      <c r="H653" s="34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F653" s="35"/>
      <c r="AG653" s="35"/>
      <c r="AH653" s="35"/>
      <c r="AI653" s="35"/>
      <c r="AJ653" s="35"/>
      <c r="AK653" s="35"/>
      <c r="AL653" s="35"/>
      <c r="AM653" s="35"/>
      <c r="AN653" s="31">
        <f t="shared" si="29"/>
        <v>0</v>
      </c>
      <c r="AO653" s="31">
        <f t="shared" si="30"/>
        <v>7</v>
      </c>
      <c r="AP653" s="36">
        <f t="shared" si="31"/>
        <v>0</v>
      </c>
    </row>
    <row r="654" spans="1:42" ht="26.25" customHeight="1" x14ac:dyDescent="0.25">
      <c r="A654" s="29" t="s">
        <v>819</v>
      </c>
      <c r="B654" s="30"/>
      <c r="C654" s="31">
        <v>36</v>
      </c>
      <c r="D654" s="32"/>
      <c r="E654" s="33">
        <v>45093</v>
      </c>
      <c r="F654" s="33">
        <v>45093</v>
      </c>
      <c r="G654" s="34"/>
      <c r="H654" s="34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F654" s="35"/>
      <c r="AG654" s="35"/>
      <c r="AH654" s="35"/>
      <c r="AI654" s="35"/>
      <c r="AJ654" s="35"/>
      <c r="AK654" s="35"/>
      <c r="AL654" s="35"/>
      <c r="AM654" s="35"/>
      <c r="AN654" s="31">
        <f t="shared" si="29"/>
        <v>0</v>
      </c>
      <c r="AO654" s="31">
        <f t="shared" si="30"/>
        <v>36</v>
      </c>
      <c r="AP654" s="36">
        <f t="shared" si="31"/>
        <v>0</v>
      </c>
    </row>
    <row r="655" spans="1:42" ht="26.25" customHeight="1" x14ac:dyDescent="0.25">
      <c r="A655" s="29" t="s">
        <v>818</v>
      </c>
      <c r="B655" s="30"/>
      <c r="C655" s="31">
        <v>13</v>
      </c>
      <c r="D655" s="32"/>
      <c r="E655" s="33">
        <v>45093</v>
      </c>
      <c r="F655" s="33">
        <v>45093</v>
      </c>
      <c r="G655" s="34"/>
      <c r="H655" s="34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F655" s="35"/>
      <c r="AG655" s="35"/>
      <c r="AH655" s="35"/>
      <c r="AI655" s="35"/>
      <c r="AJ655" s="35"/>
      <c r="AK655" s="35"/>
      <c r="AL655" s="35"/>
      <c r="AM655" s="35"/>
      <c r="AN655" s="31">
        <f t="shared" ref="AN655:AN719" si="35">(AM655+AL655+AK655+AJ655+AI655+AH655+AG655+AF655+AE655+AD655+AC655+AB655+AA655+Z655+Y655+X655+W655+V655+U655+T655+S655+R655+Q655+P655+O655+N655+M655+L655+K655+J655+I655)</f>
        <v>0</v>
      </c>
      <c r="AO655" s="31">
        <f t="shared" si="30"/>
        <v>13</v>
      </c>
      <c r="AP655" s="36">
        <f t="shared" si="31"/>
        <v>0</v>
      </c>
    </row>
    <row r="656" spans="1:42" ht="21.75" customHeight="1" x14ac:dyDescent="0.25">
      <c r="A656" s="29" t="s">
        <v>776</v>
      </c>
      <c r="B656" s="30">
        <v>16.940000000000001</v>
      </c>
      <c r="C656" s="31">
        <v>45</v>
      </c>
      <c r="D656" s="32" t="s">
        <v>388</v>
      </c>
      <c r="E656" s="33">
        <v>45124</v>
      </c>
      <c r="F656" s="33">
        <v>45124</v>
      </c>
      <c r="G656" s="34"/>
      <c r="H656" s="34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  <c r="AF656" s="35"/>
      <c r="AG656" s="35"/>
      <c r="AH656" s="35"/>
      <c r="AI656" s="35"/>
      <c r="AJ656" s="35"/>
      <c r="AK656" s="35"/>
      <c r="AL656" s="35"/>
      <c r="AM656" s="35"/>
      <c r="AN656" s="31">
        <f t="shared" si="35"/>
        <v>0</v>
      </c>
      <c r="AO656" s="31">
        <f t="shared" ref="AO656:AO710" si="36">C656+G656-AN656</f>
        <v>45</v>
      </c>
      <c r="AP656" s="36">
        <f t="shared" si="31"/>
        <v>762.30000000000007</v>
      </c>
    </row>
    <row r="657" spans="1:42" ht="21.75" customHeight="1" x14ac:dyDescent="0.25">
      <c r="A657" s="29" t="s">
        <v>827</v>
      </c>
      <c r="B657" s="30">
        <v>3.12</v>
      </c>
      <c r="C657" s="31">
        <v>0</v>
      </c>
      <c r="D657" s="32" t="s">
        <v>388</v>
      </c>
      <c r="E657" s="33">
        <v>44790</v>
      </c>
      <c r="F657" s="33">
        <v>44790</v>
      </c>
      <c r="G657" s="34"/>
      <c r="H657" s="34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/>
      <c r="AF657" s="35"/>
      <c r="AG657" s="35"/>
      <c r="AH657" s="35"/>
      <c r="AI657" s="35"/>
      <c r="AJ657" s="35"/>
      <c r="AK657" s="35"/>
      <c r="AL657" s="35"/>
      <c r="AM657" s="35"/>
      <c r="AN657" s="31">
        <f t="shared" si="35"/>
        <v>0</v>
      </c>
      <c r="AO657" s="31">
        <f t="shared" si="36"/>
        <v>0</v>
      </c>
      <c r="AP657" s="36">
        <f t="shared" si="31"/>
        <v>0</v>
      </c>
    </row>
    <row r="658" spans="1:42" ht="26.25" customHeight="1" x14ac:dyDescent="0.25">
      <c r="A658" s="29" t="s">
        <v>826</v>
      </c>
      <c r="B658" s="30">
        <v>2.2799999999999998</v>
      </c>
      <c r="C658" s="31">
        <v>770</v>
      </c>
      <c r="D658" s="32" t="s">
        <v>388</v>
      </c>
      <c r="E658" s="33">
        <v>45611</v>
      </c>
      <c r="F658" s="33">
        <v>45611</v>
      </c>
      <c r="G658" s="34"/>
      <c r="H658" s="34">
        <v>10744</v>
      </c>
      <c r="I658" s="35"/>
      <c r="J658" s="35"/>
      <c r="K658" s="35"/>
      <c r="L658" s="35"/>
      <c r="M658" s="35"/>
      <c r="N658" s="35"/>
      <c r="O658" s="35"/>
      <c r="P658" s="35"/>
      <c r="Q658" s="35">
        <v>100</v>
      </c>
      <c r="R658" s="35"/>
      <c r="S658" s="35"/>
      <c r="T658" s="35"/>
      <c r="U658" s="35"/>
      <c r="V658" s="35"/>
      <c r="W658" s="35"/>
      <c r="X658" s="35">
        <v>30</v>
      </c>
      <c r="Y658" s="35"/>
      <c r="Z658" s="35"/>
      <c r="AA658" s="35"/>
      <c r="AB658" s="35"/>
      <c r="AC658" s="35"/>
      <c r="AD658" s="35"/>
      <c r="AE658" s="35"/>
      <c r="AF658" s="35"/>
      <c r="AG658" s="35"/>
      <c r="AH658" s="35"/>
      <c r="AI658" s="35"/>
      <c r="AJ658" s="35"/>
      <c r="AK658" s="35"/>
      <c r="AL658" s="35"/>
      <c r="AM658" s="35"/>
      <c r="AN658" s="31">
        <f t="shared" si="35"/>
        <v>130</v>
      </c>
      <c r="AO658" s="31">
        <f t="shared" si="36"/>
        <v>640</v>
      </c>
      <c r="AP658" s="36">
        <f t="shared" si="31"/>
        <v>1459.1999999999998</v>
      </c>
    </row>
    <row r="659" spans="1:42" ht="26.25" customHeight="1" x14ac:dyDescent="0.25">
      <c r="A659" s="29" t="s">
        <v>825</v>
      </c>
      <c r="B659" s="30">
        <v>1.68</v>
      </c>
      <c r="C659" s="31">
        <v>1150</v>
      </c>
      <c r="D659" s="32" t="s">
        <v>388</v>
      </c>
      <c r="E659" s="33">
        <v>45611</v>
      </c>
      <c r="F659" s="33">
        <v>45611</v>
      </c>
      <c r="G659" s="34"/>
      <c r="H659" s="34">
        <v>10631</v>
      </c>
      <c r="I659" s="35"/>
      <c r="J659" s="35"/>
      <c r="K659" s="35"/>
      <c r="L659" s="35"/>
      <c r="M659" s="35"/>
      <c r="N659" s="35"/>
      <c r="O659" s="35"/>
      <c r="P659" s="35"/>
      <c r="Q659" s="35">
        <v>100</v>
      </c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F659" s="35"/>
      <c r="AG659" s="35"/>
      <c r="AH659" s="35"/>
      <c r="AI659" s="35"/>
      <c r="AJ659" s="35"/>
      <c r="AK659" s="35"/>
      <c r="AL659" s="35"/>
      <c r="AM659" s="35"/>
      <c r="AN659" s="31">
        <f t="shared" si="35"/>
        <v>100</v>
      </c>
      <c r="AO659" s="31">
        <f t="shared" si="36"/>
        <v>1050</v>
      </c>
      <c r="AP659" s="36">
        <f t="shared" si="31"/>
        <v>1764</v>
      </c>
    </row>
    <row r="660" spans="1:42" ht="24" customHeight="1" x14ac:dyDescent="0.25">
      <c r="A660" s="29" t="s">
        <v>473</v>
      </c>
      <c r="B660" s="30">
        <v>60</v>
      </c>
      <c r="C660" s="31">
        <v>3310</v>
      </c>
      <c r="D660" s="32" t="s">
        <v>1070</v>
      </c>
      <c r="E660" s="33" t="s">
        <v>1069</v>
      </c>
      <c r="F660" s="33" t="s">
        <v>1069</v>
      </c>
      <c r="G660" s="34">
        <v>4000</v>
      </c>
      <c r="H660" s="34">
        <v>10350</v>
      </c>
      <c r="I660" s="35"/>
      <c r="J660" s="35">
        <v>100</v>
      </c>
      <c r="K660" s="35">
        <v>80</v>
      </c>
      <c r="L660" s="35"/>
      <c r="M660" s="35"/>
      <c r="N660" s="35">
        <v>100</v>
      </c>
      <c r="O660" s="35"/>
      <c r="P660" s="35"/>
      <c r="Q660" s="35">
        <v>130</v>
      </c>
      <c r="R660" s="35">
        <v>30</v>
      </c>
      <c r="S660" s="35"/>
      <c r="T660" s="35">
        <v>80</v>
      </c>
      <c r="U660" s="35">
        <v>90</v>
      </c>
      <c r="V660" s="35"/>
      <c r="W660" s="35"/>
      <c r="X660" s="35">
        <v>100</v>
      </c>
      <c r="Y660" s="35">
        <v>70</v>
      </c>
      <c r="Z660" s="35"/>
      <c r="AA660" s="35">
        <v>130</v>
      </c>
      <c r="AB660" s="35">
        <v>40</v>
      </c>
      <c r="AC660" s="35"/>
      <c r="AD660" s="35"/>
      <c r="AE660" s="35">
        <v>80</v>
      </c>
      <c r="AF660" s="35">
        <v>60</v>
      </c>
      <c r="AG660" s="35"/>
      <c r="AH660" s="35">
        <v>110</v>
      </c>
      <c r="AI660" s="35">
        <v>20</v>
      </c>
      <c r="AJ660" s="35"/>
      <c r="AK660" s="35"/>
      <c r="AL660" s="35">
        <v>60</v>
      </c>
      <c r="AM660" s="35">
        <v>70</v>
      </c>
      <c r="AN660" s="31">
        <f t="shared" si="35"/>
        <v>1350</v>
      </c>
      <c r="AO660" s="31">
        <f t="shared" si="36"/>
        <v>5960</v>
      </c>
      <c r="AP660" s="36">
        <f t="shared" si="31"/>
        <v>357600</v>
      </c>
    </row>
    <row r="661" spans="1:42" ht="24" customHeight="1" x14ac:dyDescent="0.25">
      <c r="A661" s="29" t="s">
        <v>524</v>
      </c>
      <c r="B661" s="30">
        <v>23.33</v>
      </c>
      <c r="C661" s="31">
        <v>75</v>
      </c>
      <c r="D661" s="51" t="s">
        <v>388</v>
      </c>
      <c r="E661" s="33">
        <v>44887</v>
      </c>
      <c r="F661" s="33">
        <v>44887</v>
      </c>
      <c r="G661" s="52"/>
      <c r="H661" s="66">
        <v>9128</v>
      </c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F661" s="35">
        <v>50</v>
      </c>
      <c r="AG661" s="35"/>
      <c r="AH661" s="35"/>
      <c r="AI661" s="35"/>
      <c r="AJ661" s="35"/>
      <c r="AK661" s="35"/>
      <c r="AL661" s="35"/>
      <c r="AM661" s="35"/>
      <c r="AN661" s="31">
        <f t="shared" si="35"/>
        <v>50</v>
      </c>
      <c r="AO661" s="31">
        <f t="shared" si="36"/>
        <v>25</v>
      </c>
      <c r="AP661" s="36">
        <f t="shared" si="31"/>
        <v>583.25</v>
      </c>
    </row>
    <row r="662" spans="1:42" s="2" customFormat="1" ht="21" customHeight="1" x14ac:dyDescent="0.25">
      <c r="A662" s="29" t="s">
        <v>897</v>
      </c>
      <c r="B662" s="30"/>
      <c r="C662" s="31">
        <v>0</v>
      </c>
      <c r="D662" s="32" t="s">
        <v>387</v>
      </c>
      <c r="E662" s="33">
        <v>45551</v>
      </c>
      <c r="F662" s="33">
        <v>45551</v>
      </c>
      <c r="G662" s="67"/>
      <c r="H662" s="60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F662" s="35"/>
      <c r="AG662" s="35"/>
      <c r="AH662" s="35"/>
      <c r="AI662" s="35"/>
      <c r="AJ662" s="35"/>
      <c r="AK662" s="35"/>
      <c r="AL662" s="35"/>
      <c r="AM662" s="35"/>
      <c r="AN662" s="31">
        <f t="shared" si="35"/>
        <v>0</v>
      </c>
      <c r="AO662" s="31">
        <f t="shared" si="36"/>
        <v>0</v>
      </c>
      <c r="AP662" s="36">
        <f t="shared" si="31"/>
        <v>0</v>
      </c>
    </row>
    <row r="663" spans="1:42" s="2" customFormat="1" ht="21" customHeight="1" x14ac:dyDescent="0.25">
      <c r="A663" s="29" t="s">
        <v>190</v>
      </c>
      <c r="B663" s="30">
        <v>3390</v>
      </c>
      <c r="C663" s="31">
        <v>78</v>
      </c>
      <c r="D663" s="32" t="s">
        <v>423</v>
      </c>
      <c r="E663" s="33">
        <v>44715</v>
      </c>
      <c r="F663" s="33">
        <v>44715</v>
      </c>
      <c r="G663" s="60"/>
      <c r="H663" s="60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F663" s="35"/>
      <c r="AG663" s="35"/>
      <c r="AH663" s="35"/>
      <c r="AI663" s="35"/>
      <c r="AJ663" s="35"/>
      <c r="AK663" s="35"/>
      <c r="AL663" s="35"/>
      <c r="AM663" s="35"/>
      <c r="AN663" s="31">
        <f t="shared" si="35"/>
        <v>0</v>
      </c>
      <c r="AO663" s="31">
        <f t="shared" si="36"/>
        <v>78</v>
      </c>
      <c r="AP663" s="36">
        <f t="shared" si="31"/>
        <v>264420</v>
      </c>
    </row>
    <row r="664" spans="1:42" s="2" customFormat="1" ht="21.75" customHeight="1" x14ac:dyDescent="0.25">
      <c r="A664" s="29" t="s">
        <v>719</v>
      </c>
      <c r="B664" s="30">
        <v>280</v>
      </c>
      <c r="C664" s="31">
        <v>2</v>
      </c>
      <c r="D664" s="32" t="s">
        <v>761</v>
      </c>
      <c r="E664" s="33">
        <v>45077</v>
      </c>
      <c r="F664" s="33">
        <v>45077</v>
      </c>
      <c r="G664" s="60"/>
      <c r="H664" s="60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F664" s="35"/>
      <c r="AG664" s="35"/>
      <c r="AH664" s="35"/>
      <c r="AI664" s="35"/>
      <c r="AJ664" s="35"/>
      <c r="AK664" s="35"/>
      <c r="AL664" s="35"/>
      <c r="AM664" s="35"/>
      <c r="AN664" s="31">
        <f t="shared" si="35"/>
        <v>0</v>
      </c>
      <c r="AO664" s="31">
        <f t="shared" si="36"/>
        <v>2</v>
      </c>
      <c r="AP664" s="36">
        <f t="shared" si="31"/>
        <v>560</v>
      </c>
    </row>
    <row r="665" spans="1:42" s="2" customFormat="1" ht="21" customHeight="1" x14ac:dyDescent="0.25">
      <c r="A665" s="29" t="s">
        <v>718</v>
      </c>
      <c r="B665" s="30">
        <v>280</v>
      </c>
      <c r="C665" s="31">
        <v>2</v>
      </c>
      <c r="D665" s="32" t="s">
        <v>761</v>
      </c>
      <c r="E665" s="33">
        <v>45077</v>
      </c>
      <c r="F665" s="33">
        <v>45077</v>
      </c>
      <c r="G665" s="67"/>
      <c r="H665" s="60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F665" s="35"/>
      <c r="AG665" s="35"/>
      <c r="AH665" s="35"/>
      <c r="AI665" s="35"/>
      <c r="AJ665" s="35"/>
      <c r="AK665" s="35"/>
      <c r="AL665" s="35"/>
      <c r="AM665" s="35"/>
      <c r="AN665" s="31">
        <f t="shared" si="35"/>
        <v>0</v>
      </c>
      <c r="AO665" s="31">
        <f t="shared" si="36"/>
        <v>2</v>
      </c>
      <c r="AP665" s="36">
        <f t="shared" si="31"/>
        <v>560</v>
      </c>
    </row>
    <row r="666" spans="1:42" s="2" customFormat="1" ht="18.75" customHeight="1" x14ac:dyDescent="0.25">
      <c r="A666" s="29" t="s">
        <v>486</v>
      </c>
      <c r="B666" s="30">
        <v>25.08</v>
      </c>
      <c r="C666" s="31">
        <v>1165</v>
      </c>
      <c r="D666" s="32" t="s">
        <v>619</v>
      </c>
      <c r="E666" s="33">
        <v>45611</v>
      </c>
      <c r="F666" s="33">
        <v>45611</v>
      </c>
      <c r="G666" s="60"/>
      <c r="H666" s="60">
        <v>1012</v>
      </c>
      <c r="I666" s="35"/>
      <c r="J666" s="35">
        <v>30</v>
      </c>
      <c r="K666" s="35"/>
      <c r="L666" s="35"/>
      <c r="M666" s="35"/>
      <c r="N666" s="35"/>
      <c r="O666" s="35"/>
      <c r="P666" s="35"/>
      <c r="Q666" s="35">
        <v>30</v>
      </c>
      <c r="R666" s="35"/>
      <c r="S666" s="35"/>
      <c r="T666" s="35"/>
      <c r="U666" s="35">
        <v>30</v>
      </c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  <c r="AF666" s="35"/>
      <c r="AG666" s="35"/>
      <c r="AH666" s="35">
        <v>30</v>
      </c>
      <c r="AI666" s="35"/>
      <c r="AJ666" s="35"/>
      <c r="AK666" s="35"/>
      <c r="AL666" s="35">
        <v>30</v>
      </c>
      <c r="AM666" s="35"/>
      <c r="AN666" s="31">
        <f t="shared" si="35"/>
        <v>150</v>
      </c>
      <c r="AO666" s="31">
        <f t="shared" si="36"/>
        <v>1015</v>
      </c>
      <c r="AP666" s="36">
        <f t="shared" si="31"/>
        <v>25456.199999999997</v>
      </c>
    </row>
    <row r="667" spans="1:42" ht="20.25" customHeight="1" x14ac:dyDescent="0.25">
      <c r="A667" s="29" t="s">
        <v>984</v>
      </c>
      <c r="B667" s="30">
        <v>155</v>
      </c>
      <c r="C667" s="31">
        <v>54</v>
      </c>
      <c r="D667" s="32" t="s">
        <v>388</v>
      </c>
      <c r="E667" s="33">
        <v>45531</v>
      </c>
      <c r="F667" s="33">
        <v>45531</v>
      </c>
      <c r="G667" s="34"/>
      <c r="H667" s="34">
        <v>894</v>
      </c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F667" s="35"/>
      <c r="AG667" s="35"/>
      <c r="AH667" s="35"/>
      <c r="AI667" s="35"/>
      <c r="AJ667" s="35"/>
      <c r="AK667" s="35"/>
      <c r="AL667" s="35"/>
      <c r="AM667" s="35"/>
      <c r="AN667" s="31">
        <f t="shared" si="35"/>
        <v>0</v>
      </c>
      <c r="AO667" s="31">
        <f t="shared" si="36"/>
        <v>54</v>
      </c>
      <c r="AP667" s="36">
        <f t="shared" si="31"/>
        <v>8370</v>
      </c>
    </row>
    <row r="668" spans="1:42" ht="24.75" customHeight="1" x14ac:dyDescent="0.25">
      <c r="A668" s="39" t="s">
        <v>32</v>
      </c>
      <c r="B668" s="30">
        <v>130</v>
      </c>
      <c r="C668" s="31">
        <v>0</v>
      </c>
      <c r="D668" s="32" t="s">
        <v>408</v>
      </c>
      <c r="E668" s="33">
        <v>44775</v>
      </c>
      <c r="F668" s="33">
        <v>44775</v>
      </c>
      <c r="G668" s="34"/>
      <c r="H668" s="34">
        <v>192</v>
      </c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F668" s="35"/>
      <c r="AG668" s="35"/>
      <c r="AH668" s="35"/>
      <c r="AI668" s="35"/>
      <c r="AJ668" s="35"/>
      <c r="AK668" s="35"/>
      <c r="AL668" s="35"/>
      <c r="AM668" s="35"/>
      <c r="AN668" s="31">
        <f t="shared" si="35"/>
        <v>0</v>
      </c>
      <c r="AO668" s="31">
        <f t="shared" si="36"/>
        <v>0</v>
      </c>
      <c r="AP668" s="36">
        <f t="shared" si="31"/>
        <v>0</v>
      </c>
    </row>
    <row r="669" spans="1:42" ht="26.25" customHeight="1" x14ac:dyDescent="0.25">
      <c r="A669" s="29" t="s">
        <v>732</v>
      </c>
      <c r="B669" s="30">
        <v>712</v>
      </c>
      <c r="C669" s="31">
        <v>5</v>
      </c>
      <c r="D669" s="32" t="s">
        <v>761</v>
      </c>
      <c r="E669" s="33">
        <v>45077</v>
      </c>
      <c r="F669" s="33">
        <v>45077</v>
      </c>
      <c r="G669" s="34"/>
      <c r="H669" s="34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F669" s="35"/>
      <c r="AG669" s="35"/>
      <c r="AH669" s="35"/>
      <c r="AI669" s="35"/>
      <c r="AJ669" s="35"/>
      <c r="AK669" s="35"/>
      <c r="AL669" s="35"/>
      <c r="AM669" s="35"/>
      <c r="AN669" s="31">
        <f t="shared" si="35"/>
        <v>0</v>
      </c>
      <c r="AO669" s="31">
        <f t="shared" si="36"/>
        <v>5</v>
      </c>
      <c r="AP669" s="36">
        <f t="shared" ref="AP669:AP734" si="37">B669*AO669</f>
        <v>3560</v>
      </c>
    </row>
    <row r="670" spans="1:42" ht="26.25" customHeight="1" x14ac:dyDescent="0.25">
      <c r="A670" s="29" t="s">
        <v>1089</v>
      </c>
      <c r="B670" s="30">
        <v>1050.2</v>
      </c>
      <c r="C670" s="31"/>
      <c r="D670" s="32" t="s">
        <v>424</v>
      </c>
      <c r="E670" s="33">
        <v>45638</v>
      </c>
      <c r="F670" s="33">
        <v>45638</v>
      </c>
      <c r="G670" s="34">
        <v>30</v>
      </c>
      <c r="H670" s="34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F670" s="35"/>
      <c r="AG670" s="35"/>
      <c r="AH670" s="35"/>
      <c r="AI670" s="35"/>
      <c r="AJ670" s="35"/>
      <c r="AK670" s="35"/>
      <c r="AL670" s="35"/>
      <c r="AM670" s="35"/>
      <c r="AN670" s="31">
        <f t="shared" si="35"/>
        <v>0</v>
      </c>
      <c r="AO670" s="31">
        <f t="shared" si="36"/>
        <v>30</v>
      </c>
      <c r="AP670" s="36">
        <f t="shared" si="37"/>
        <v>31506</v>
      </c>
    </row>
    <row r="671" spans="1:42" ht="26.25" customHeight="1" x14ac:dyDescent="0.25">
      <c r="A671" s="29" t="s">
        <v>189</v>
      </c>
      <c r="B671" s="30">
        <v>3.29</v>
      </c>
      <c r="C671" s="31">
        <v>2100</v>
      </c>
      <c r="D671" s="32" t="s">
        <v>388</v>
      </c>
      <c r="E671" s="33">
        <v>45611</v>
      </c>
      <c r="F671" s="33">
        <v>45611</v>
      </c>
      <c r="G671" s="34"/>
      <c r="H671" s="34">
        <v>9844</v>
      </c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>
        <v>100</v>
      </c>
      <c r="Z671" s="35"/>
      <c r="AA671" s="35"/>
      <c r="AB671" s="35"/>
      <c r="AC671" s="35"/>
      <c r="AD671" s="35"/>
      <c r="AE671" s="35"/>
      <c r="AF671" s="35"/>
      <c r="AG671" s="35"/>
      <c r="AH671" s="35"/>
      <c r="AI671" s="35"/>
      <c r="AJ671" s="35"/>
      <c r="AK671" s="35"/>
      <c r="AL671" s="35"/>
      <c r="AM671" s="35"/>
      <c r="AN671" s="31">
        <f t="shared" si="35"/>
        <v>100</v>
      </c>
      <c r="AO671" s="31">
        <f t="shared" si="36"/>
        <v>2000</v>
      </c>
      <c r="AP671" s="36">
        <f t="shared" si="37"/>
        <v>6580</v>
      </c>
    </row>
    <row r="672" spans="1:42" ht="26.25" customHeight="1" x14ac:dyDescent="0.25">
      <c r="A672" s="29" t="s">
        <v>457</v>
      </c>
      <c r="B672" s="30">
        <v>3.29</v>
      </c>
      <c r="C672" s="31">
        <v>2500</v>
      </c>
      <c r="D672" s="32" t="s">
        <v>523</v>
      </c>
      <c r="E672" s="33">
        <v>45611</v>
      </c>
      <c r="F672" s="33">
        <v>45611</v>
      </c>
      <c r="G672" s="34"/>
      <c r="H672" s="34">
        <v>9060</v>
      </c>
      <c r="I672" s="35"/>
      <c r="J672" s="35"/>
      <c r="K672" s="35"/>
      <c r="L672" s="35"/>
      <c r="M672" s="35"/>
      <c r="N672" s="35">
        <v>100</v>
      </c>
      <c r="O672" s="35"/>
      <c r="P672" s="35"/>
      <c r="Q672" s="35">
        <v>100</v>
      </c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F672" s="35"/>
      <c r="AG672" s="35"/>
      <c r="AH672" s="35"/>
      <c r="AI672" s="35"/>
      <c r="AJ672" s="35"/>
      <c r="AK672" s="35"/>
      <c r="AL672" s="35"/>
      <c r="AM672" s="35"/>
      <c r="AN672" s="31">
        <f t="shared" si="35"/>
        <v>200</v>
      </c>
      <c r="AO672" s="31">
        <f t="shared" si="36"/>
        <v>2300</v>
      </c>
      <c r="AP672" s="36">
        <f t="shared" si="37"/>
        <v>7567</v>
      </c>
    </row>
    <row r="673" spans="1:42" ht="26.25" customHeight="1" x14ac:dyDescent="0.25">
      <c r="A673" s="29" t="s">
        <v>188</v>
      </c>
      <c r="B673" s="30">
        <v>3.29</v>
      </c>
      <c r="C673" s="31">
        <v>4300</v>
      </c>
      <c r="D673" s="32" t="s">
        <v>388</v>
      </c>
      <c r="E673" s="33">
        <v>45579</v>
      </c>
      <c r="F673" s="33">
        <v>45579</v>
      </c>
      <c r="G673" s="34"/>
      <c r="H673" s="34">
        <v>9802</v>
      </c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>
        <v>100</v>
      </c>
      <c r="Z673" s="35"/>
      <c r="AA673" s="35"/>
      <c r="AB673" s="35"/>
      <c r="AC673" s="35"/>
      <c r="AD673" s="35"/>
      <c r="AE673" s="35"/>
      <c r="AF673" s="35"/>
      <c r="AG673" s="35"/>
      <c r="AH673" s="35"/>
      <c r="AI673" s="35"/>
      <c r="AJ673" s="35"/>
      <c r="AK673" s="35"/>
      <c r="AL673" s="35"/>
      <c r="AM673" s="35"/>
      <c r="AN673" s="31">
        <f t="shared" si="35"/>
        <v>100</v>
      </c>
      <c r="AO673" s="31">
        <f t="shared" si="36"/>
        <v>4200</v>
      </c>
      <c r="AP673" s="36">
        <f t="shared" si="37"/>
        <v>13818</v>
      </c>
    </row>
    <row r="674" spans="1:42" ht="26.25" customHeight="1" x14ac:dyDescent="0.25">
      <c r="A674" s="29" t="s">
        <v>739</v>
      </c>
      <c r="B674" s="30">
        <v>227</v>
      </c>
      <c r="C674" s="31">
        <v>4</v>
      </c>
      <c r="D674" s="32" t="s">
        <v>761</v>
      </c>
      <c r="E674" s="33">
        <v>45077</v>
      </c>
      <c r="F674" s="33">
        <v>45077</v>
      </c>
      <c r="G674" s="34"/>
      <c r="H674" s="34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F674" s="35"/>
      <c r="AG674" s="35"/>
      <c r="AH674" s="35"/>
      <c r="AI674" s="35"/>
      <c r="AJ674" s="35"/>
      <c r="AK674" s="35"/>
      <c r="AL674" s="35"/>
      <c r="AM674" s="35"/>
      <c r="AN674" s="31">
        <f t="shared" si="35"/>
        <v>0</v>
      </c>
      <c r="AO674" s="31">
        <f t="shared" si="36"/>
        <v>4</v>
      </c>
      <c r="AP674" s="36">
        <f t="shared" si="37"/>
        <v>908</v>
      </c>
    </row>
    <row r="675" spans="1:42" ht="26.25" customHeight="1" x14ac:dyDescent="0.25">
      <c r="A675" s="29" t="s">
        <v>187</v>
      </c>
      <c r="B675" s="30"/>
      <c r="C675" s="31">
        <v>0</v>
      </c>
      <c r="D675" s="32"/>
      <c r="E675" s="33"/>
      <c r="F675" s="33"/>
      <c r="G675" s="37"/>
      <c r="H675" s="34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F675" s="35"/>
      <c r="AG675" s="35"/>
      <c r="AH675" s="35"/>
      <c r="AI675" s="35"/>
      <c r="AJ675" s="35"/>
      <c r="AK675" s="35"/>
      <c r="AL675" s="35"/>
      <c r="AM675" s="35"/>
      <c r="AN675" s="31">
        <f t="shared" si="35"/>
        <v>0</v>
      </c>
      <c r="AO675" s="31">
        <f t="shared" si="36"/>
        <v>0</v>
      </c>
      <c r="AP675" s="36">
        <f t="shared" si="37"/>
        <v>0</v>
      </c>
    </row>
    <row r="676" spans="1:42" ht="26.25" customHeight="1" x14ac:dyDescent="0.25">
      <c r="A676" s="29" t="s">
        <v>381</v>
      </c>
      <c r="B676" s="30"/>
      <c r="C676" s="31">
        <v>0</v>
      </c>
      <c r="D676" s="32"/>
      <c r="E676" s="33"/>
      <c r="F676" s="33"/>
      <c r="G676" s="34"/>
      <c r="H676" s="34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F676" s="35"/>
      <c r="AG676" s="35"/>
      <c r="AH676" s="35"/>
      <c r="AI676" s="35"/>
      <c r="AJ676" s="35"/>
      <c r="AK676" s="35"/>
      <c r="AL676" s="35"/>
      <c r="AM676" s="35"/>
      <c r="AN676" s="31">
        <f t="shared" si="35"/>
        <v>0</v>
      </c>
      <c r="AO676" s="31">
        <f t="shared" si="36"/>
        <v>0</v>
      </c>
      <c r="AP676" s="36">
        <f t="shared" si="37"/>
        <v>0</v>
      </c>
    </row>
    <row r="677" spans="1:42" ht="26.25" customHeight="1" x14ac:dyDescent="0.25">
      <c r="A677" s="29" t="s">
        <v>186</v>
      </c>
      <c r="B677" s="30"/>
      <c r="C677" s="31">
        <v>75</v>
      </c>
      <c r="D677" s="32"/>
      <c r="E677" s="33"/>
      <c r="F677" s="33"/>
      <c r="G677" s="34"/>
      <c r="H677" s="34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  <c r="AF677" s="35"/>
      <c r="AG677" s="35"/>
      <c r="AH677" s="35"/>
      <c r="AI677" s="35"/>
      <c r="AJ677" s="35"/>
      <c r="AK677" s="35"/>
      <c r="AL677" s="35"/>
      <c r="AM677" s="35"/>
      <c r="AN677" s="31">
        <f t="shared" si="35"/>
        <v>0</v>
      </c>
      <c r="AO677" s="31">
        <f t="shared" si="36"/>
        <v>75</v>
      </c>
      <c r="AP677" s="36">
        <f t="shared" si="37"/>
        <v>0</v>
      </c>
    </row>
    <row r="678" spans="1:42" ht="26.25" customHeight="1" x14ac:dyDescent="0.25">
      <c r="A678" s="29" t="s">
        <v>667</v>
      </c>
      <c r="B678" s="30"/>
      <c r="C678" s="31">
        <v>50</v>
      </c>
      <c r="D678" s="32"/>
      <c r="E678" s="33"/>
      <c r="F678" s="33"/>
      <c r="G678" s="34"/>
      <c r="H678" s="34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F678" s="35"/>
      <c r="AG678" s="35"/>
      <c r="AH678" s="35"/>
      <c r="AI678" s="35"/>
      <c r="AJ678" s="35"/>
      <c r="AK678" s="35"/>
      <c r="AL678" s="35"/>
      <c r="AM678" s="35"/>
      <c r="AN678" s="31">
        <f t="shared" si="35"/>
        <v>0</v>
      </c>
      <c r="AO678" s="31">
        <f t="shared" si="36"/>
        <v>50</v>
      </c>
      <c r="AP678" s="36">
        <f t="shared" si="37"/>
        <v>0</v>
      </c>
    </row>
    <row r="679" spans="1:42" ht="26.25" customHeight="1" x14ac:dyDescent="0.25">
      <c r="A679" s="29" t="s">
        <v>666</v>
      </c>
      <c r="B679" s="30"/>
      <c r="C679" s="31">
        <v>600</v>
      </c>
      <c r="D679" s="32"/>
      <c r="E679" s="33"/>
      <c r="F679" s="33"/>
      <c r="G679" s="34"/>
      <c r="H679" s="34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F679" s="35"/>
      <c r="AG679" s="35"/>
      <c r="AH679" s="35"/>
      <c r="AI679" s="35"/>
      <c r="AJ679" s="35"/>
      <c r="AK679" s="35"/>
      <c r="AL679" s="35"/>
      <c r="AM679" s="35"/>
      <c r="AN679" s="31">
        <f t="shared" si="35"/>
        <v>0</v>
      </c>
      <c r="AO679" s="31">
        <f t="shared" si="36"/>
        <v>600</v>
      </c>
      <c r="AP679" s="36">
        <f t="shared" si="37"/>
        <v>0</v>
      </c>
    </row>
    <row r="680" spans="1:42" ht="26.25" customHeight="1" x14ac:dyDescent="0.25">
      <c r="A680" s="29" t="s">
        <v>185</v>
      </c>
      <c r="B680" s="30">
        <v>3.16</v>
      </c>
      <c r="C680" s="31">
        <v>4767</v>
      </c>
      <c r="D680" s="32" t="s">
        <v>513</v>
      </c>
      <c r="E680" s="33">
        <v>45611</v>
      </c>
      <c r="F680" s="33">
        <v>45611</v>
      </c>
      <c r="G680" s="34"/>
      <c r="H680" s="34">
        <v>2006</v>
      </c>
      <c r="I680" s="35"/>
      <c r="J680" s="35">
        <v>30</v>
      </c>
      <c r="K680" s="35"/>
      <c r="L680" s="35"/>
      <c r="M680" s="35"/>
      <c r="N680" s="35"/>
      <c r="O680" s="35"/>
      <c r="P680" s="35"/>
      <c r="Q680" s="35"/>
      <c r="R680" s="35"/>
      <c r="S680" s="35"/>
      <c r="T680" s="35">
        <v>25</v>
      </c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>
        <v>50</v>
      </c>
      <c r="AF680" s="35"/>
      <c r="AG680" s="35"/>
      <c r="AH680" s="35"/>
      <c r="AI680" s="35"/>
      <c r="AJ680" s="35"/>
      <c r="AK680" s="35"/>
      <c r="AL680" s="35"/>
      <c r="AM680" s="35"/>
      <c r="AN680" s="31">
        <f t="shared" si="35"/>
        <v>105</v>
      </c>
      <c r="AO680" s="31">
        <f t="shared" si="36"/>
        <v>4662</v>
      </c>
      <c r="AP680" s="36">
        <f t="shared" si="37"/>
        <v>14731.92</v>
      </c>
    </row>
    <row r="681" spans="1:42" ht="26.25" customHeight="1" x14ac:dyDescent="0.25">
      <c r="A681" s="45" t="s">
        <v>652</v>
      </c>
      <c r="B681" s="30">
        <v>11.15</v>
      </c>
      <c r="C681" s="31">
        <v>1570</v>
      </c>
      <c r="D681" s="32" t="s">
        <v>515</v>
      </c>
      <c r="E681" s="33">
        <v>45611</v>
      </c>
      <c r="F681" s="33">
        <v>45611</v>
      </c>
      <c r="G681" s="34"/>
      <c r="H681" s="34">
        <v>2005</v>
      </c>
      <c r="I681" s="35"/>
      <c r="J681" s="35">
        <v>70</v>
      </c>
      <c r="K681" s="35">
        <v>40</v>
      </c>
      <c r="L681" s="35"/>
      <c r="M681" s="35">
        <v>20</v>
      </c>
      <c r="N681" s="35">
        <v>70</v>
      </c>
      <c r="O681" s="35"/>
      <c r="P681" s="35"/>
      <c r="Q681" s="35">
        <v>90</v>
      </c>
      <c r="R681" s="35">
        <v>10</v>
      </c>
      <c r="S681" s="35"/>
      <c r="T681" s="35"/>
      <c r="U681" s="35">
        <v>70</v>
      </c>
      <c r="V681" s="35"/>
      <c r="W681" s="35"/>
      <c r="X681" s="35">
        <v>70</v>
      </c>
      <c r="Y681" s="35">
        <v>10</v>
      </c>
      <c r="Z681" s="35"/>
      <c r="AA681" s="35">
        <v>10</v>
      </c>
      <c r="AB681" s="35">
        <v>50</v>
      </c>
      <c r="AC681" s="35"/>
      <c r="AD681" s="35"/>
      <c r="AE681" s="35">
        <v>20</v>
      </c>
      <c r="AF681" s="35">
        <v>80</v>
      </c>
      <c r="AG681" s="35"/>
      <c r="AH681" s="35"/>
      <c r="AI681" s="35">
        <v>40</v>
      </c>
      <c r="AJ681" s="35"/>
      <c r="AK681" s="35"/>
      <c r="AL681" s="35"/>
      <c r="AM681" s="35">
        <v>70</v>
      </c>
      <c r="AN681" s="31">
        <f t="shared" si="35"/>
        <v>720</v>
      </c>
      <c r="AO681" s="31">
        <f t="shared" si="36"/>
        <v>850</v>
      </c>
      <c r="AP681" s="36">
        <f t="shared" si="37"/>
        <v>9477.5</v>
      </c>
    </row>
    <row r="682" spans="1:42" ht="26.25" customHeight="1" x14ac:dyDescent="0.25">
      <c r="A682" s="45" t="s">
        <v>184</v>
      </c>
      <c r="B682" s="30">
        <v>20.65</v>
      </c>
      <c r="C682" s="31">
        <v>710</v>
      </c>
      <c r="D682" s="32" t="s">
        <v>786</v>
      </c>
      <c r="E682" s="33">
        <v>45195</v>
      </c>
      <c r="F682" s="33">
        <v>45195</v>
      </c>
      <c r="G682" s="34"/>
      <c r="H682" s="34">
        <v>42182420</v>
      </c>
      <c r="I682" s="35"/>
      <c r="J682" s="35"/>
      <c r="K682" s="35"/>
      <c r="L682" s="35"/>
      <c r="M682" s="35"/>
      <c r="N682" s="35">
        <v>10</v>
      </c>
      <c r="O682" s="35"/>
      <c r="P682" s="35"/>
      <c r="Q682" s="35"/>
      <c r="R682" s="35"/>
      <c r="S682" s="35"/>
      <c r="T682" s="35">
        <v>10</v>
      </c>
      <c r="U682" s="35"/>
      <c r="V682" s="35"/>
      <c r="W682" s="35"/>
      <c r="X682" s="35"/>
      <c r="Y682" s="35">
        <v>10</v>
      </c>
      <c r="Z682" s="35"/>
      <c r="AA682" s="35">
        <v>10</v>
      </c>
      <c r="AB682" s="35"/>
      <c r="AC682" s="35"/>
      <c r="AD682" s="35"/>
      <c r="AE682" s="35">
        <v>20</v>
      </c>
      <c r="AF682" s="35">
        <v>10</v>
      </c>
      <c r="AG682" s="35"/>
      <c r="AH682" s="35">
        <v>10</v>
      </c>
      <c r="AI682" s="35"/>
      <c r="AJ682" s="35"/>
      <c r="AK682" s="35"/>
      <c r="AL682" s="35"/>
      <c r="AM682" s="35"/>
      <c r="AN682" s="31">
        <f t="shared" si="35"/>
        <v>80</v>
      </c>
      <c r="AO682" s="31">
        <f t="shared" si="36"/>
        <v>630</v>
      </c>
      <c r="AP682" s="36">
        <f t="shared" si="37"/>
        <v>13009.5</v>
      </c>
    </row>
    <row r="683" spans="1:42" ht="24.75" customHeight="1" x14ac:dyDescent="0.25">
      <c r="A683" s="45" t="s">
        <v>183</v>
      </c>
      <c r="B683" s="30">
        <v>28</v>
      </c>
      <c r="C683" s="31">
        <v>500</v>
      </c>
      <c r="D683" s="32" t="s">
        <v>991</v>
      </c>
      <c r="E683" s="33" t="s">
        <v>1054</v>
      </c>
      <c r="F683" s="33" t="s">
        <v>1054</v>
      </c>
      <c r="G683" s="34"/>
      <c r="H683" s="34"/>
      <c r="I683" s="35"/>
      <c r="J683" s="35">
        <v>10</v>
      </c>
      <c r="K683" s="35">
        <v>10</v>
      </c>
      <c r="L683" s="35"/>
      <c r="M683" s="35"/>
      <c r="N683" s="35">
        <v>10</v>
      </c>
      <c r="O683" s="35"/>
      <c r="P683" s="35"/>
      <c r="Q683" s="35">
        <v>10</v>
      </c>
      <c r="R683" s="35"/>
      <c r="S683" s="35"/>
      <c r="T683" s="35"/>
      <c r="U683" s="35">
        <v>10</v>
      </c>
      <c r="V683" s="35"/>
      <c r="W683" s="35"/>
      <c r="X683" s="35"/>
      <c r="Y683" s="35"/>
      <c r="Z683" s="35"/>
      <c r="AA683" s="35">
        <v>20</v>
      </c>
      <c r="AB683" s="35"/>
      <c r="AC683" s="35"/>
      <c r="AD683" s="35"/>
      <c r="AE683" s="35"/>
      <c r="AF683" s="35">
        <v>10</v>
      </c>
      <c r="AG683" s="35"/>
      <c r="AH683" s="35"/>
      <c r="AI683" s="35"/>
      <c r="AJ683" s="35"/>
      <c r="AK683" s="35"/>
      <c r="AL683" s="35"/>
      <c r="AM683" s="35"/>
      <c r="AN683" s="31">
        <f t="shared" si="35"/>
        <v>80</v>
      </c>
      <c r="AO683" s="31">
        <f t="shared" si="36"/>
        <v>420</v>
      </c>
      <c r="AP683" s="36">
        <f t="shared" si="37"/>
        <v>11760</v>
      </c>
    </row>
    <row r="684" spans="1:42" s="2" customFormat="1" ht="22.5" customHeight="1" x14ac:dyDescent="0.25">
      <c r="A684" s="45" t="s">
        <v>182</v>
      </c>
      <c r="B684" s="30">
        <v>28</v>
      </c>
      <c r="C684" s="31">
        <v>20</v>
      </c>
      <c r="D684" s="32" t="s">
        <v>1068</v>
      </c>
      <c r="E684" s="33" t="s">
        <v>1067</v>
      </c>
      <c r="F684" s="33" t="s">
        <v>1067</v>
      </c>
      <c r="G684" s="34">
        <v>500</v>
      </c>
      <c r="H684" s="34"/>
      <c r="I684" s="35"/>
      <c r="J684" s="35">
        <v>10</v>
      </c>
      <c r="K684" s="35">
        <v>10</v>
      </c>
      <c r="L684" s="35"/>
      <c r="M684" s="35"/>
      <c r="N684" s="35"/>
      <c r="O684" s="35"/>
      <c r="P684" s="35"/>
      <c r="Q684" s="35"/>
      <c r="R684" s="35"/>
      <c r="S684" s="35"/>
      <c r="T684" s="35">
        <v>10</v>
      </c>
      <c r="U684" s="35">
        <v>10</v>
      </c>
      <c r="V684" s="35"/>
      <c r="W684" s="35"/>
      <c r="X684" s="35"/>
      <c r="Y684" s="35"/>
      <c r="Z684" s="35"/>
      <c r="AA684" s="35"/>
      <c r="AB684" s="35"/>
      <c r="AC684" s="35"/>
      <c r="AD684" s="35"/>
      <c r="AE684" s="35">
        <v>20</v>
      </c>
      <c r="AF684" s="35">
        <v>10</v>
      </c>
      <c r="AG684" s="35"/>
      <c r="AH684" s="35">
        <v>10</v>
      </c>
      <c r="AI684" s="35">
        <v>10</v>
      </c>
      <c r="AJ684" s="35"/>
      <c r="AK684" s="35"/>
      <c r="AL684" s="35"/>
      <c r="AM684" s="35"/>
      <c r="AN684" s="31">
        <f t="shared" si="35"/>
        <v>90</v>
      </c>
      <c r="AO684" s="31">
        <f t="shared" si="36"/>
        <v>430</v>
      </c>
      <c r="AP684" s="36">
        <f t="shared" si="37"/>
        <v>12040</v>
      </c>
    </row>
    <row r="685" spans="1:42" s="2" customFormat="1" ht="22.5" customHeight="1" x14ac:dyDescent="0.25">
      <c r="A685" s="45" t="s">
        <v>181</v>
      </c>
      <c r="B685" s="30">
        <v>28</v>
      </c>
      <c r="C685" s="31">
        <v>500</v>
      </c>
      <c r="D685" s="32" t="s">
        <v>992</v>
      </c>
      <c r="E685" s="33" t="s">
        <v>1055</v>
      </c>
      <c r="F685" s="33" t="s">
        <v>1055</v>
      </c>
      <c r="G685" s="34"/>
      <c r="H685" s="34"/>
      <c r="I685" s="35"/>
      <c r="J685" s="35"/>
      <c r="K685" s="35">
        <v>20</v>
      </c>
      <c r="L685" s="35"/>
      <c r="M685" s="35"/>
      <c r="N685" s="35">
        <v>20</v>
      </c>
      <c r="O685" s="35"/>
      <c r="P685" s="35"/>
      <c r="Q685" s="35">
        <v>10</v>
      </c>
      <c r="R685" s="35">
        <v>10</v>
      </c>
      <c r="S685" s="35"/>
      <c r="T685" s="35"/>
      <c r="U685" s="35">
        <v>10</v>
      </c>
      <c r="V685" s="35"/>
      <c r="W685" s="35"/>
      <c r="X685" s="35"/>
      <c r="Y685" s="35">
        <v>10</v>
      </c>
      <c r="Z685" s="35"/>
      <c r="AA685" s="35">
        <v>20</v>
      </c>
      <c r="AB685" s="35">
        <v>10</v>
      </c>
      <c r="AC685" s="35"/>
      <c r="AD685" s="35"/>
      <c r="AE685" s="35"/>
      <c r="AF685" s="35">
        <v>20</v>
      </c>
      <c r="AG685" s="35"/>
      <c r="AH685" s="35"/>
      <c r="AI685" s="35">
        <v>20</v>
      </c>
      <c r="AJ685" s="35"/>
      <c r="AK685" s="35"/>
      <c r="AL685" s="35"/>
      <c r="AM685" s="35">
        <v>10</v>
      </c>
      <c r="AN685" s="31">
        <v>40</v>
      </c>
      <c r="AO685" s="31">
        <f t="shared" si="36"/>
        <v>460</v>
      </c>
      <c r="AP685" s="36">
        <f t="shared" si="37"/>
        <v>12880</v>
      </c>
    </row>
    <row r="686" spans="1:42" s="2" customFormat="1" ht="21" customHeight="1" x14ac:dyDescent="0.25">
      <c r="A686" s="46" t="s">
        <v>386</v>
      </c>
      <c r="B686" s="30">
        <v>14</v>
      </c>
      <c r="C686" s="31">
        <v>0</v>
      </c>
      <c r="D686" s="32" t="s">
        <v>405</v>
      </c>
      <c r="E686" s="33">
        <v>44713</v>
      </c>
      <c r="F686" s="33">
        <v>44713</v>
      </c>
      <c r="G686" s="34"/>
      <c r="H686" s="34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/>
      <c r="AF686" s="35"/>
      <c r="AG686" s="35"/>
      <c r="AH686" s="35"/>
      <c r="AI686" s="35"/>
      <c r="AJ686" s="35"/>
      <c r="AK686" s="35"/>
      <c r="AL686" s="35"/>
      <c r="AM686" s="35"/>
      <c r="AN686" s="31">
        <f t="shared" si="35"/>
        <v>0</v>
      </c>
      <c r="AO686" s="31">
        <f t="shared" si="36"/>
        <v>0</v>
      </c>
      <c r="AP686" s="36">
        <f t="shared" si="37"/>
        <v>0</v>
      </c>
    </row>
    <row r="687" spans="1:42" s="2" customFormat="1" ht="22.5" customHeight="1" x14ac:dyDescent="0.25">
      <c r="A687" s="43" t="s">
        <v>180</v>
      </c>
      <c r="B687" s="30">
        <v>28</v>
      </c>
      <c r="C687" s="31">
        <v>200</v>
      </c>
      <c r="D687" s="32" t="s">
        <v>785</v>
      </c>
      <c r="E687" s="33">
        <v>45610</v>
      </c>
      <c r="F687" s="33">
        <v>45610</v>
      </c>
      <c r="G687" s="34"/>
      <c r="H687" s="34"/>
      <c r="I687" s="35"/>
      <c r="J687" s="35"/>
      <c r="K687" s="35">
        <v>10</v>
      </c>
      <c r="L687" s="35"/>
      <c r="M687" s="35"/>
      <c r="N687" s="35">
        <v>10</v>
      </c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>
        <v>10</v>
      </c>
      <c r="Z687" s="35"/>
      <c r="AA687" s="35"/>
      <c r="AB687" s="35"/>
      <c r="AC687" s="35"/>
      <c r="AD687" s="35"/>
      <c r="AE687" s="35"/>
      <c r="AF687" s="35"/>
      <c r="AG687" s="35"/>
      <c r="AH687" s="35">
        <v>10</v>
      </c>
      <c r="AI687" s="35">
        <v>10</v>
      </c>
      <c r="AJ687" s="35"/>
      <c r="AK687" s="35"/>
      <c r="AL687" s="35"/>
      <c r="AM687" s="35"/>
      <c r="AN687" s="31">
        <f t="shared" si="35"/>
        <v>50</v>
      </c>
      <c r="AO687" s="31">
        <f t="shared" si="36"/>
        <v>150</v>
      </c>
      <c r="AP687" s="36">
        <f t="shared" si="37"/>
        <v>4200</v>
      </c>
    </row>
    <row r="688" spans="1:42" ht="21" customHeight="1" x14ac:dyDescent="0.25">
      <c r="A688" s="29" t="s">
        <v>370</v>
      </c>
      <c r="B688" s="30">
        <v>26</v>
      </c>
      <c r="C688" s="31">
        <v>0</v>
      </c>
      <c r="D688" s="32" t="s">
        <v>610</v>
      </c>
      <c r="E688" s="33">
        <v>45020</v>
      </c>
      <c r="F688" s="33">
        <v>45020</v>
      </c>
      <c r="G688" s="34"/>
      <c r="H688" s="34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F688" s="35"/>
      <c r="AG688" s="35"/>
      <c r="AH688" s="35"/>
      <c r="AI688" s="35"/>
      <c r="AJ688" s="35"/>
      <c r="AK688" s="35"/>
      <c r="AL688" s="35"/>
      <c r="AM688" s="35"/>
      <c r="AN688" s="31">
        <f t="shared" si="35"/>
        <v>0</v>
      </c>
      <c r="AO688" s="31">
        <f t="shared" si="36"/>
        <v>0</v>
      </c>
      <c r="AP688" s="36">
        <f t="shared" si="37"/>
        <v>0</v>
      </c>
    </row>
    <row r="689" spans="1:42" ht="20.25" customHeight="1" x14ac:dyDescent="0.25">
      <c r="A689" s="43" t="s">
        <v>179</v>
      </c>
      <c r="B689" s="30">
        <v>32.450000000000003</v>
      </c>
      <c r="C689" s="31">
        <v>80</v>
      </c>
      <c r="D689" s="32" t="s">
        <v>784</v>
      </c>
      <c r="E689" s="33">
        <v>45196</v>
      </c>
      <c r="F689" s="33">
        <v>45196</v>
      </c>
      <c r="G689" s="34"/>
      <c r="H689" s="34" t="s">
        <v>606</v>
      </c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F689" s="35"/>
      <c r="AG689" s="35"/>
      <c r="AH689" s="35"/>
      <c r="AI689" s="35"/>
      <c r="AJ689" s="35"/>
      <c r="AK689" s="35"/>
      <c r="AL689" s="35"/>
      <c r="AM689" s="35"/>
      <c r="AN689" s="31">
        <f t="shared" si="35"/>
        <v>0</v>
      </c>
      <c r="AO689" s="31">
        <f t="shared" si="36"/>
        <v>80</v>
      </c>
      <c r="AP689" s="36">
        <f t="shared" si="37"/>
        <v>2596</v>
      </c>
    </row>
    <row r="690" spans="1:42" ht="21" customHeight="1" x14ac:dyDescent="0.25">
      <c r="A690" s="29" t="s">
        <v>369</v>
      </c>
      <c r="B690" s="30">
        <v>26</v>
      </c>
      <c r="C690" s="31">
        <v>240</v>
      </c>
      <c r="D690" s="32" t="s">
        <v>610</v>
      </c>
      <c r="E690" s="33">
        <v>45020</v>
      </c>
      <c r="F690" s="33">
        <v>45020</v>
      </c>
      <c r="G690" s="34"/>
      <c r="H690" s="34"/>
      <c r="I690" s="35"/>
      <c r="J690" s="35">
        <v>10</v>
      </c>
      <c r="K690" s="35">
        <v>10</v>
      </c>
      <c r="L690" s="35"/>
      <c r="M690" s="35"/>
      <c r="N690" s="35"/>
      <c r="O690" s="35"/>
      <c r="P690" s="35"/>
      <c r="Q690" s="35"/>
      <c r="R690" s="35"/>
      <c r="S690" s="35"/>
      <c r="T690" s="35">
        <v>10</v>
      </c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F690" s="35"/>
      <c r="AG690" s="35"/>
      <c r="AH690" s="35"/>
      <c r="AI690" s="35"/>
      <c r="AJ690" s="35"/>
      <c r="AK690" s="35"/>
      <c r="AL690" s="35"/>
      <c r="AM690" s="35"/>
      <c r="AN690" s="31">
        <f t="shared" si="35"/>
        <v>30</v>
      </c>
      <c r="AO690" s="31">
        <f t="shared" si="36"/>
        <v>210</v>
      </c>
      <c r="AP690" s="36">
        <f t="shared" si="37"/>
        <v>5460</v>
      </c>
    </row>
    <row r="691" spans="1:42" ht="21.75" customHeight="1" x14ac:dyDescent="0.25">
      <c r="A691" s="29" t="s">
        <v>31</v>
      </c>
      <c r="B691" s="30">
        <v>2.16</v>
      </c>
      <c r="C691" s="31">
        <v>350</v>
      </c>
      <c r="D691" s="32" t="s">
        <v>388</v>
      </c>
      <c r="E691" s="33">
        <v>45611</v>
      </c>
      <c r="F691" s="33">
        <v>45611</v>
      </c>
      <c r="G691" s="34"/>
      <c r="H691" s="34">
        <v>9121</v>
      </c>
      <c r="I691" s="35"/>
      <c r="J691" s="35"/>
      <c r="K691" s="35"/>
      <c r="L691" s="35"/>
      <c r="M691" s="35"/>
      <c r="N691" s="35"/>
      <c r="O691" s="35"/>
      <c r="P691" s="35"/>
      <c r="Q691" s="35">
        <v>100</v>
      </c>
      <c r="R691" s="35"/>
      <c r="S691" s="35"/>
      <c r="T691" s="35"/>
      <c r="U691" s="35"/>
      <c r="V691" s="35"/>
      <c r="W691" s="35"/>
      <c r="X691" s="35">
        <v>100</v>
      </c>
      <c r="Y691" s="35"/>
      <c r="Z691" s="35"/>
      <c r="AA691" s="35"/>
      <c r="AB691" s="35"/>
      <c r="AC691" s="35"/>
      <c r="AD691" s="35"/>
      <c r="AE691" s="35">
        <v>100</v>
      </c>
      <c r="AF691" s="35"/>
      <c r="AG691" s="35"/>
      <c r="AH691" s="35"/>
      <c r="AI691" s="35"/>
      <c r="AJ691" s="35"/>
      <c r="AK691" s="35"/>
      <c r="AL691" s="35"/>
      <c r="AM691" s="35"/>
      <c r="AN691" s="31">
        <f t="shared" si="35"/>
        <v>300</v>
      </c>
      <c r="AO691" s="31">
        <f t="shared" si="36"/>
        <v>50</v>
      </c>
      <c r="AP691" s="36">
        <f t="shared" si="37"/>
        <v>108</v>
      </c>
    </row>
    <row r="692" spans="1:42" ht="26.25" customHeight="1" x14ac:dyDescent="0.25">
      <c r="A692" s="29" t="s">
        <v>30</v>
      </c>
      <c r="B692" s="30">
        <v>2.34</v>
      </c>
      <c r="C692" s="31">
        <v>440</v>
      </c>
      <c r="D692" s="32" t="s">
        <v>388</v>
      </c>
      <c r="E692" s="33">
        <v>45579</v>
      </c>
      <c r="F692" s="33">
        <v>45579</v>
      </c>
      <c r="G692" s="34"/>
      <c r="H692" s="34">
        <v>110251</v>
      </c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>
        <v>100</v>
      </c>
      <c r="AB692" s="35"/>
      <c r="AC692" s="35"/>
      <c r="AD692" s="35"/>
      <c r="AE692" s="35"/>
      <c r="AF692" s="35"/>
      <c r="AG692" s="35"/>
      <c r="AH692" s="35"/>
      <c r="AI692" s="35"/>
      <c r="AJ692" s="35"/>
      <c r="AK692" s="35"/>
      <c r="AL692" s="35">
        <v>100</v>
      </c>
      <c r="AM692" s="35"/>
      <c r="AN692" s="31">
        <f t="shared" si="35"/>
        <v>200</v>
      </c>
      <c r="AO692" s="31">
        <f t="shared" si="36"/>
        <v>240</v>
      </c>
      <c r="AP692" s="36">
        <f t="shared" si="37"/>
        <v>561.59999999999991</v>
      </c>
    </row>
    <row r="693" spans="1:42" ht="26.25" customHeight="1" x14ac:dyDescent="0.25">
      <c r="A693" s="43" t="s">
        <v>368</v>
      </c>
      <c r="B693" s="30">
        <v>19.2</v>
      </c>
      <c r="C693" s="31">
        <v>1441</v>
      </c>
      <c r="D693" s="32" t="s">
        <v>514</v>
      </c>
      <c r="E693" s="33">
        <v>45611</v>
      </c>
      <c r="F693" s="33">
        <v>45611</v>
      </c>
      <c r="G693" s="34"/>
      <c r="H693" s="34">
        <v>3292</v>
      </c>
      <c r="I693" s="35"/>
      <c r="J693" s="35"/>
      <c r="K693" s="35"/>
      <c r="L693" s="35"/>
      <c r="M693" s="35">
        <v>100</v>
      </c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F693" s="35"/>
      <c r="AG693" s="35"/>
      <c r="AH693" s="35"/>
      <c r="AI693" s="35"/>
      <c r="AJ693" s="35"/>
      <c r="AK693" s="35"/>
      <c r="AL693" s="35"/>
      <c r="AM693" s="35"/>
      <c r="AN693" s="31">
        <f t="shared" si="35"/>
        <v>100</v>
      </c>
      <c r="AO693" s="31">
        <f t="shared" si="36"/>
        <v>1341</v>
      </c>
      <c r="AP693" s="36">
        <f t="shared" si="37"/>
        <v>25747.200000000001</v>
      </c>
    </row>
    <row r="694" spans="1:42" ht="26.25" customHeight="1" x14ac:dyDescent="0.25">
      <c r="A694" s="39" t="s">
        <v>400</v>
      </c>
      <c r="B694" s="30"/>
      <c r="C694" s="31">
        <v>0</v>
      </c>
      <c r="D694" s="32"/>
      <c r="E694" s="33"/>
      <c r="F694" s="33"/>
      <c r="G694" s="34"/>
      <c r="H694" s="34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  <c r="AF694" s="35"/>
      <c r="AG694" s="35"/>
      <c r="AH694" s="35"/>
      <c r="AI694" s="35"/>
      <c r="AJ694" s="35"/>
      <c r="AK694" s="35"/>
      <c r="AL694" s="35"/>
      <c r="AM694" s="35"/>
      <c r="AN694" s="31">
        <f t="shared" si="35"/>
        <v>0</v>
      </c>
      <c r="AO694" s="31">
        <f t="shared" si="36"/>
        <v>0</v>
      </c>
      <c r="AP694" s="36">
        <f t="shared" si="37"/>
        <v>0</v>
      </c>
    </row>
    <row r="695" spans="1:42" ht="26.25" customHeight="1" x14ac:dyDescent="0.25">
      <c r="A695" s="29" t="s">
        <v>922</v>
      </c>
      <c r="B695" s="30">
        <v>39.36</v>
      </c>
      <c r="C695" s="31">
        <v>4000</v>
      </c>
      <c r="D695" s="32" t="s">
        <v>387</v>
      </c>
      <c r="E695" s="33">
        <v>45611</v>
      </c>
      <c r="F695" s="33">
        <v>45611</v>
      </c>
      <c r="G695" s="34"/>
      <c r="H695" s="34">
        <v>9536</v>
      </c>
      <c r="I695" s="35"/>
      <c r="J695" s="35">
        <v>100</v>
      </c>
      <c r="K695" s="35">
        <v>100</v>
      </c>
      <c r="L695" s="35"/>
      <c r="M695" s="35">
        <v>100</v>
      </c>
      <c r="N695" s="35">
        <v>100</v>
      </c>
      <c r="O695" s="35"/>
      <c r="P695" s="35"/>
      <c r="Q695" s="35">
        <v>170</v>
      </c>
      <c r="R695" s="35"/>
      <c r="S695" s="35">
        <v>50</v>
      </c>
      <c r="T695" s="35"/>
      <c r="U695" s="35">
        <v>80</v>
      </c>
      <c r="V695" s="35"/>
      <c r="W695" s="35"/>
      <c r="X695" s="35">
        <v>140</v>
      </c>
      <c r="Y695" s="35">
        <v>80</v>
      </c>
      <c r="Z695" s="35"/>
      <c r="AA695" s="35">
        <v>100</v>
      </c>
      <c r="AB695" s="35">
        <v>40</v>
      </c>
      <c r="AC695" s="35"/>
      <c r="AD695" s="35"/>
      <c r="AE695" s="35">
        <v>100</v>
      </c>
      <c r="AF695" s="35">
        <v>100</v>
      </c>
      <c r="AG695" s="35"/>
      <c r="AH695" s="35">
        <v>150</v>
      </c>
      <c r="AI695" s="35">
        <v>50</v>
      </c>
      <c r="AJ695" s="35"/>
      <c r="AK695" s="35"/>
      <c r="AL695" s="35">
        <v>100</v>
      </c>
      <c r="AM695" s="35">
        <v>40</v>
      </c>
      <c r="AN695" s="31">
        <f t="shared" si="35"/>
        <v>1600</v>
      </c>
      <c r="AO695" s="31">
        <f t="shared" si="36"/>
        <v>2400</v>
      </c>
      <c r="AP695" s="36">
        <f t="shared" si="37"/>
        <v>94464</v>
      </c>
    </row>
    <row r="696" spans="1:42" ht="26.25" customHeight="1" x14ac:dyDescent="0.25">
      <c r="A696" s="29" t="s">
        <v>178</v>
      </c>
      <c r="B696" s="30">
        <v>45.12</v>
      </c>
      <c r="C696" s="31">
        <v>3470</v>
      </c>
      <c r="D696" s="32" t="s">
        <v>387</v>
      </c>
      <c r="E696" s="33">
        <v>45579</v>
      </c>
      <c r="F696" s="33">
        <v>45579</v>
      </c>
      <c r="G696" s="34"/>
      <c r="H696" s="34">
        <v>9129</v>
      </c>
      <c r="I696" s="35"/>
      <c r="J696" s="35"/>
      <c r="K696" s="35"/>
      <c r="L696" s="35"/>
      <c r="M696" s="35"/>
      <c r="N696" s="35"/>
      <c r="O696" s="35"/>
      <c r="P696" s="35"/>
      <c r="Q696" s="35"/>
      <c r="R696" s="35">
        <v>50</v>
      </c>
      <c r="S696" s="35"/>
      <c r="T696" s="35"/>
      <c r="U696" s="35"/>
      <c r="V696" s="35"/>
      <c r="W696" s="35"/>
      <c r="X696" s="35"/>
      <c r="Y696" s="35">
        <v>50</v>
      </c>
      <c r="Z696" s="35"/>
      <c r="AA696" s="35"/>
      <c r="AB696" s="35"/>
      <c r="AC696" s="35"/>
      <c r="AD696" s="35"/>
      <c r="AE696" s="35"/>
      <c r="AF696" s="35"/>
      <c r="AG696" s="35"/>
      <c r="AH696" s="35"/>
      <c r="AI696" s="35"/>
      <c r="AJ696" s="35"/>
      <c r="AK696" s="35"/>
      <c r="AL696" s="35">
        <v>100</v>
      </c>
      <c r="AM696" s="35"/>
      <c r="AN696" s="31">
        <f t="shared" si="35"/>
        <v>200</v>
      </c>
      <c r="AO696" s="31">
        <f t="shared" si="36"/>
        <v>3270</v>
      </c>
      <c r="AP696" s="36">
        <f t="shared" si="37"/>
        <v>147542.39999999999</v>
      </c>
    </row>
    <row r="697" spans="1:42" ht="26.25" customHeight="1" x14ac:dyDescent="0.25">
      <c r="A697" s="39" t="s">
        <v>810</v>
      </c>
      <c r="B697" s="30">
        <v>30172.6</v>
      </c>
      <c r="C697" s="31">
        <v>1</v>
      </c>
      <c r="D697" s="32" t="s">
        <v>435</v>
      </c>
      <c r="E697" s="33">
        <v>45225</v>
      </c>
      <c r="F697" s="33">
        <v>45225</v>
      </c>
      <c r="G697" s="34"/>
      <c r="H697" s="34">
        <v>1804</v>
      </c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/>
      <c r="AF697" s="35"/>
      <c r="AG697" s="35"/>
      <c r="AH697" s="35"/>
      <c r="AI697" s="35"/>
      <c r="AJ697" s="35"/>
      <c r="AK697" s="35"/>
      <c r="AL697" s="35"/>
      <c r="AM697" s="35"/>
      <c r="AN697" s="31">
        <f t="shared" si="35"/>
        <v>0</v>
      </c>
      <c r="AO697" s="31">
        <f t="shared" si="36"/>
        <v>1</v>
      </c>
      <c r="AP697" s="36">
        <f t="shared" si="37"/>
        <v>30172.6</v>
      </c>
    </row>
    <row r="698" spans="1:42" ht="26.25" customHeight="1" x14ac:dyDescent="0.25">
      <c r="A698" s="29" t="s">
        <v>552</v>
      </c>
      <c r="B698" s="30"/>
      <c r="C698" s="31">
        <v>1384</v>
      </c>
      <c r="D698" s="32" t="s">
        <v>452</v>
      </c>
      <c r="E698" s="33" t="s">
        <v>574</v>
      </c>
      <c r="F698" s="33" t="s">
        <v>574</v>
      </c>
      <c r="G698" s="34"/>
      <c r="H698" s="34" t="s">
        <v>550</v>
      </c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/>
      <c r="AF698" s="35"/>
      <c r="AG698" s="35"/>
      <c r="AH698" s="35"/>
      <c r="AI698" s="35"/>
      <c r="AJ698" s="35"/>
      <c r="AK698" s="35"/>
      <c r="AL698" s="35"/>
      <c r="AM698" s="35"/>
      <c r="AN698" s="31">
        <f t="shared" si="35"/>
        <v>0</v>
      </c>
      <c r="AO698" s="31">
        <f t="shared" si="36"/>
        <v>1384</v>
      </c>
      <c r="AP698" s="36">
        <f t="shared" si="37"/>
        <v>0</v>
      </c>
    </row>
    <row r="699" spans="1:42" ht="26.25" customHeight="1" x14ac:dyDescent="0.25">
      <c r="A699" s="29" t="s">
        <v>1097</v>
      </c>
      <c r="B699" s="30"/>
      <c r="C699" s="31"/>
      <c r="D699" s="32" t="s">
        <v>452</v>
      </c>
      <c r="E699" s="33" t="s">
        <v>985</v>
      </c>
      <c r="F699" s="33" t="s">
        <v>985</v>
      </c>
      <c r="G699" s="34"/>
      <c r="H699" s="34">
        <v>10001619</v>
      </c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F699" s="35"/>
      <c r="AG699" s="35"/>
      <c r="AH699" s="35"/>
      <c r="AI699" s="35"/>
      <c r="AJ699" s="35"/>
      <c r="AK699" s="35"/>
      <c r="AL699" s="35"/>
      <c r="AM699" s="35"/>
      <c r="AN699" s="31">
        <f t="shared" si="35"/>
        <v>0</v>
      </c>
      <c r="AO699" s="31">
        <f t="shared" si="36"/>
        <v>0</v>
      </c>
      <c r="AP699" s="36">
        <f t="shared" si="37"/>
        <v>0</v>
      </c>
    </row>
    <row r="700" spans="1:42" ht="26.25" customHeight="1" x14ac:dyDescent="0.25">
      <c r="A700" s="29" t="s">
        <v>612</v>
      </c>
      <c r="B700" s="30"/>
      <c r="C700" s="31">
        <v>600</v>
      </c>
      <c r="D700" s="32" t="s">
        <v>452</v>
      </c>
      <c r="E700" s="33" t="s">
        <v>986</v>
      </c>
      <c r="F700" s="33" t="s">
        <v>986</v>
      </c>
      <c r="G700" s="34"/>
      <c r="H700" s="34" t="s">
        <v>848</v>
      </c>
      <c r="I700" s="35"/>
      <c r="J700" s="35"/>
      <c r="K700" s="35"/>
      <c r="L700" s="35"/>
      <c r="M700" s="35"/>
      <c r="N700" s="35"/>
      <c r="O700" s="35"/>
      <c r="P700" s="35"/>
      <c r="Q700" s="35">
        <v>40</v>
      </c>
      <c r="R700" s="35"/>
      <c r="S700" s="35"/>
      <c r="T700" s="35">
        <v>40</v>
      </c>
      <c r="U700" s="35">
        <v>20</v>
      </c>
      <c r="V700" s="35"/>
      <c r="W700" s="35"/>
      <c r="X700" s="35">
        <v>40</v>
      </c>
      <c r="Y700" s="35"/>
      <c r="Z700" s="35"/>
      <c r="AA700" s="35">
        <v>40</v>
      </c>
      <c r="AB700" s="35"/>
      <c r="AC700" s="35"/>
      <c r="AD700" s="35"/>
      <c r="AE700" s="35">
        <v>40</v>
      </c>
      <c r="AF700" s="35"/>
      <c r="AG700" s="35"/>
      <c r="AH700" s="35">
        <v>20</v>
      </c>
      <c r="AI700" s="35"/>
      <c r="AJ700" s="35"/>
      <c r="AK700" s="35"/>
      <c r="AL700" s="35"/>
      <c r="AM700" s="35"/>
      <c r="AN700" s="31">
        <f t="shared" si="35"/>
        <v>240</v>
      </c>
      <c r="AO700" s="31">
        <f t="shared" si="36"/>
        <v>360</v>
      </c>
      <c r="AP700" s="36">
        <f t="shared" si="37"/>
        <v>0</v>
      </c>
    </row>
    <row r="701" spans="1:42" ht="26.25" customHeight="1" x14ac:dyDescent="0.25">
      <c r="A701" s="29" t="s">
        <v>549</v>
      </c>
      <c r="B701" s="30"/>
      <c r="C701" s="31">
        <v>3246</v>
      </c>
      <c r="D701" s="32" t="s">
        <v>452</v>
      </c>
      <c r="E701" s="33" t="s">
        <v>575</v>
      </c>
      <c r="F701" s="33" t="s">
        <v>575</v>
      </c>
      <c r="G701" s="34"/>
      <c r="H701" s="34" t="s">
        <v>551</v>
      </c>
      <c r="I701" s="35"/>
      <c r="J701" s="35"/>
      <c r="K701" s="35"/>
      <c r="L701" s="35"/>
      <c r="M701" s="35"/>
      <c r="N701" s="35"/>
      <c r="O701" s="35"/>
      <c r="P701" s="35"/>
      <c r="Q701" s="35">
        <v>10</v>
      </c>
      <c r="R701" s="35"/>
      <c r="S701" s="35"/>
      <c r="T701" s="35"/>
      <c r="U701" s="35"/>
      <c r="V701" s="35"/>
      <c r="W701" s="35"/>
      <c r="X701" s="35">
        <v>20</v>
      </c>
      <c r="Y701" s="35"/>
      <c r="Z701" s="35"/>
      <c r="AA701" s="35">
        <v>10</v>
      </c>
      <c r="AB701" s="35"/>
      <c r="AC701" s="35"/>
      <c r="AD701" s="35"/>
      <c r="AE701" s="35">
        <v>10</v>
      </c>
      <c r="AF701" s="35"/>
      <c r="AG701" s="35"/>
      <c r="AH701" s="35">
        <v>15</v>
      </c>
      <c r="AI701" s="35"/>
      <c r="AJ701" s="35"/>
      <c r="AK701" s="35"/>
      <c r="AL701" s="35"/>
      <c r="AM701" s="35">
        <v>15</v>
      </c>
      <c r="AN701" s="31">
        <f t="shared" si="35"/>
        <v>80</v>
      </c>
      <c r="AO701" s="31">
        <f t="shared" si="36"/>
        <v>3166</v>
      </c>
      <c r="AP701" s="36">
        <f t="shared" si="37"/>
        <v>0</v>
      </c>
    </row>
    <row r="702" spans="1:42" ht="26.25" customHeight="1" x14ac:dyDescent="0.25">
      <c r="A702" s="29" t="s">
        <v>177</v>
      </c>
      <c r="B702" s="30">
        <v>25</v>
      </c>
      <c r="C702" s="31">
        <v>7995</v>
      </c>
      <c r="D702" s="32" t="s">
        <v>1066</v>
      </c>
      <c r="E702" s="33">
        <v>45631</v>
      </c>
      <c r="F702" s="33">
        <v>45631</v>
      </c>
      <c r="G702" s="34">
        <v>20000</v>
      </c>
      <c r="H702" s="34">
        <v>2031</v>
      </c>
      <c r="I702" s="35"/>
      <c r="J702" s="35">
        <v>400</v>
      </c>
      <c r="K702" s="35"/>
      <c r="L702" s="35"/>
      <c r="M702" s="35">
        <v>150</v>
      </c>
      <c r="N702" s="35">
        <v>275</v>
      </c>
      <c r="O702" s="35"/>
      <c r="P702" s="35"/>
      <c r="Q702" s="35">
        <v>350</v>
      </c>
      <c r="R702" s="35">
        <v>25</v>
      </c>
      <c r="S702" s="35"/>
      <c r="T702" s="35">
        <v>150</v>
      </c>
      <c r="U702" s="35">
        <v>275</v>
      </c>
      <c r="V702" s="35"/>
      <c r="W702" s="35"/>
      <c r="X702" s="35">
        <v>400</v>
      </c>
      <c r="Y702" s="35">
        <v>25</v>
      </c>
      <c r="Z702" s="35"/>
      <c r="AA702" s="35">
        <v>175</v>
      </c>
      <c r="AB702" s="35"/>
      <c r="AC702" s="35"/>
      <c r="AD702" s="35"/>
      <c r="AE702" s="35">
        <v>200</v>
      </c>
      <c r="AF702" s="35">
        <v>300</v>
      </c>
      <c r="AG702" s="35"/>
      <c r="AH702" s="35">
        <v>200</v>
      </c>
      <c r="AI702" s="35">
        <v>125</v>
      </c>
      <c r="AJ702" s="35"/>
      <c r="AK702" s="35"/>
      <c r="AL702" s="35"/>
      <c r="AM702" s="35">
        <v>200</v>
      </c>
      <c r="AN702" s="31">
        <f t="shared" si="35"/>
        <v>3250</v>
      </c>
      <c r="AO702" s="31">
        <f t="shared" si="36"/>
        <v>24745</v>
      </c>
      <c r="AP702" s="36">
        <f t="shared" si="37"/>
        <v>618625</v>
      </c>
    </row>
    <row r="703" spans="1:42" ht="26.25" customHeight="1" x14ac:dyDescent="0.25">
      <c r="A703" s="29" t="s">
        <v>632</v>
      </c>
      <c r="B703" s="30"/>
      <c r="C703" s="31">
        <v>0</v>
      </c>
      <c r="D703" s="32"/>
      <c r="E703" s="33"/>
      <c r="F703" s="33"/>
      <c r="G703" s="34"/>
      <c r="H703" s="34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  <c r="AE703" s="35"/>
      <c r="AF703" s="35"/>
      <c r="AG703" s="35"/>
      <c r="AH703" s="35"/>
      <c r="AI703" s="35"/>
      <c r="AJ703" s="35"/>
      <c r="AK703" s="35"/>
      <c r="AL703" s="35"/>
      <c r="AM703" s="35"/>
      <c r="AN703" s="31">
        <f t="shared" si="35"/>
        <v>0</v>
      </c>
      <c r="AO703" s="31">
        <f t="shared" si="36"/>
        <v>0</v>
      </c>
      <c r="AP703" s="36">
        <f t="shared" si="37"/>
        <v>0</v>
      </c>
    </row>
    <row r="704" spans="1:42" ht="26.25" customHeight="1" x14ac:dyDescent="0.25">
      <c r="A704" s="29" t="s">
        <v>176</v>
      </c>
      <c r="B704" s="30">
        <v>95</v>
      </c>
      <c r="C704" s="31">
        <v>30</v>
      </c>
      <c r="D704" s="32" t="s">
        <v>1065</v>
      </c>
      <c r="E704" s="33" t="s">
        <v>987</v>
      </c>
      <c r="F704" s="33" t="s">
        <v>987</v>
      </c>
      <c r="G704" s="34">
        <v>700</v>
      </c>
      <c r="H704" s="34"/>
      <c r="I704" s="35"/>
      <c r="J704" s="35">
        <v>10</v>
      </c>
      <c r="K704" s="35"/>
      <c r="L704" s="35"/>
      <c r="M704" s="35">
        <v>20</v>
      </c>
      <c r="N704" s="35">
        <v>30</v>
      </c>
      <c r="O704" s="35"/>
      <c r="P704" s="35"/>
      <c r="Q704" s="35">
        <v>50</v>
      </c>
      <c r="R704" s="35"/>
      <c r="S704" s="35"/>
      <c r="T704" s="35">
        <v>20</v>
      </c>
      <c r="U704" s="35">
        <v>10</v>
      </c>
      <c r="V704" s="35"/>
      <c r="W704" s="35"/>
      <c r="X704" s="35">
        <v>20</v>
      </c>
      <c r="Y704" s="35"/>
      <c r="Z704" s="35"/>
      <c r="AA704" s="35">
        <v>20</v>
      </c>
      <c r="AB704" s="35"/>
      <c r="AC704" s="35"/>
      <c r="AD704" s="35"/>
      <c r="AE704" s="35">
        <v>20</v>
      </c>
      <c r="AF704" s="35">
        <v>20</v>
      </c>
      <c r="AG704" s="35"/>
      <c r="AH704" s="35">
        <v>20</v>
      </c>
      <c r="AI704" s="35">
        <v>10</v>
      </c>
      <c r="AJ704" s="35"/>
      <c r="AK704" s="35"/>
      <c r="AL704" s="35"/>
      <c r="AM704" s="35">
        <v>20</v>
      </c>
      <c r="AN704" s="31">
        <f t="shared" si="35"/>
        <v>270</v>
      </c>
      <c r="AO704" s="31">
        <f t="shared" si="36"/>
        <v>460</v>
      </c>
      <c r="AP704" s="36">
        <f t="shared" si="37"/>
        <v>43700</v>
      </c>
    </row>
    <row r="705" spans="1:42" ht="26.25" customHeight="1" x14ac:dyDescent="0.25">
      <c r="A705" s="29" t="s">
        <v>659</v>
      </c>
      <c r="B705" s="30">
        <v>35.06</v>
      </c>
      <c r="C705" s="31">
        <v>2950</v>
      </c>
      <c r="D705" s="32" t="s">
        <v>568</v>
      </c>
      <c r="E705" s="33">
        <v>45149</v>
      </c>
      <c r="F705" s="33">
        <v>45149</v>
      </c>
      <c r="G705" s="34"/>
      <c r="H705" s="34">
        <v>9873</v>
      </c>
      <c r="I705" s="35"/>
      <c r="J705" s="35">
        <v>20</v>
      </c>
      <c r="K705" s="35"/>
      <c r="L705" s="35"/>
      <c r="M705" s="35">
        <v>40</v>
      </c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F705" s="35">
        <v>30</v>
      </c>
      <c r="AG705" s="35"/>
      <c r="AH705" s="35">
        <v>20</v>
      </c>
      <c r="AI705" s="35">
        <v>30</v>
      </c>
      <c r="AJ705" s="35"/>
      <c r="AK705" s="35"/>
      <c r="AL705" s="35"/>
      <c r="AM705" s="35">
        <v>30</v>
      </c>
      <c r="AN705" s="31">
        <f t="shared" si="35"/>
        <v>170</v>
      </c>
      <c r="AO705" s="31">
        <f t="shared" si="36"/>
        <v>2780</v>
      </c>
      <c r="AP705" s="36">
        <f t="shared" si="37"/>
        <v>97466.8</v>
      </c>
    </row>
    <row r="706" spans="1:42" ht="27.75" customHeight="1" x14ac:dyDescent="0.25">
      <c r="A706" s="29" t="s">
        <v>658</v>
      </c>
      <c r="B706" s="30">
        <v>38.340000000000003</v>
      </c>
      <c r="C706" s="31">
        <v>3245</v>
      </c>
      <c r="D706" s="32" t="s">
        <v>388</v>
      </c>
      <c r="E706" s="33">
        <v>45611</v>
      </c>
      <c r="F706" s="33">
        <v>45611</v>
      </c>
      <c r="G706" s="34"/>
      <c r="H706" s="34">
        <v>2035</v>
      </c>
      <c r="I706" s="35"/>
      <c r="J706" s="35">
        <v>40</v>
      </c>
      <c r="K706" s="35"/>
      <c r="L706" s="35"/>
      <c r="M706" s="35"/>
      <c r="N706" s="35">
        <v>20</v>
      </c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  <c r="AE706" s="35"/>
      <c r="AF706" s="35"/>
      <c r="AG706" s="35"/>
      <c r="AH706" s="35"/>
      <c r="AI706" s="35"/>
      <c r="AJ706" s="35"/>
      <c r="AK706" s="35"/>
      <c r="AL706" s="35"/>
      <c r="AM706" s="35">
        <v>30</v>
      </c>
      <c r="AN706" s="31">
        <f t="shared" si="35"/>
        <v>90</v>
      </c>
      <c r="AO706" s="31">
        <f t="shared" si="36"/>
        <v>3155</v>
      </c>
      <c r="AP706" s="36">
        <f t="shared" si="37"/>
        <v>120962.70000000001</v>
      </c>
    </row>
    <row r="707" spans="1:42" ht="26.25" customHeight="1" x14ac:dyDescent="0.25">
      <c r="A707" s="29" t="s">
        <v>555</v>
      </c>
      <c r="B707" s="30">
        <v>75</v>
      </c>
      <c r="C707" s="31">
        <v>960</v>
      </c>
      <c r="D707" s="32"/>
      <c r="E707" s="33"/>
      <c r="F707" s="33"/>
      <c r="G707" s="37"/>
      <c r="H707" s="34"/>
      <c r="I707" s="35"/>
      <c r="J707" s="35"/>
      <c r="K707" s="35"/>
      <c r="L707" s="35"/>
      <c r="M707" s="35">
        <v>20</v>
      </c>
      <c r="N707" s="35"/>
      <c r="O707" s="35"/>
      <c r="P707" s="35"/>
      <c r="Q707" s="35">
        <v>20</v>
      </c>
      <c r="R707" s="35"/>
      <c r="S707" s="35"/>
      <c r="T707" s="35">
        <v>20</v>
      </c>
      <c r="U707" s="35"/>
      <c r="V707" s="35"/>
      <c r="W707" s="35"/>
      <c r="X707" s="35">
        <v>20</v>
      </c>
      <c r="Y707" s="35"/>
      <c r="Z707" s="35"/>
      <c r="AA707" s="35">
        <v>20</v>
      </c>
      <c r="AB707" s="35"/>
      <c r="AC707" s="35"/>
      <c r="AD707" s="35"/>
      <c r="AE707" s="35">
        <v>20</v>
      </c>
      <c r="AF707" s="35"/>
      <c r="AG707" s="35"/>
      <c r="AH707" s="35">
        <v>20</v>
      </c>
      <c r="AI707" s="35"/>
      <c r="AJ707" s="35"/>
      <c r="AK707" s="35"/>
      <c r="AL707" s="35">
        <v>10</v>
      </c>
      <c r="AM707" s="35">
        <v>10</v>
      </c>
      <c r="AN707" s="31">
        <f t="shared" si="35"/>
        <v>160</v>
      </c>
      <c r="AO707" s="31">
        <f t="shared" si="36"/>
        <v>800</v>
      </c>
      <c r="AP707" s="36">
        <f t="shared" si="37"/>
        <v>60000</v>
      </c>
    </row>
    <row r="708" spans="1:42" ht="21.75" customHeight="1" x14ac:dyDescent="0.25">
      <c r="A708" s="29" t="s">
        <v>464</v>
      </c>
      <c r="B708" s="30"/>
      <c r="C708" s="31">
        <v>1055</v>
      </c>
      <c r="D708" s="32" t="s">
        <v>452</v>
      </c>
      <c r="E708" s="33" t="s">
        <v>985</v>
      </c>
      <c r="F708" s="33" t="s">
        <v>985</v>
      </c>
      <c r="G708" s="34"/>
      <c r="H708" s="34" t="s">
        <v>849</v>
      </c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  <c r="AF708" s="35"/>
      <c r="AG708" s="35"/>
      <c r="AH708" s="35"/>
      <c r="AI708" s="35"/>
      <c r="AJ708" s="35"/>
      <c r="AK708" s="35"/>
      <c r="AL708" s="35"/>
      <c r="AM708" s="35"/>
      <c r="AN708" s="31">
        <f t="shared" si="35"/>
        <v>0</v>
      </c>
      <c r="AO708" s="31">
        <f t="shared" si="36"/>
        <v>1055</v>
      </c>
      <c r="AP708" s="36">
        <f t="shared" si="37"/>
        <v>0</v>
      </c>
    </row>
    <row r="709" spans="1:42" ht="26.25" customHeight="1" x14ac:dyDescent="0.25">
      <c r="A709" s="29" t="s">
        <v>175</v>
      </c>
      <c r="B709" s="30">
        <v>49.49</v>
      </c>
      <c r="C709" s="31">
        <v>30000</v>
      </c>
      <c r="D709" s="32" t="s">
        <v>388</v>
      </c>
      <c r="E709" s="33">
        <v>45579</v>
      </c>
      <c r="F709" s="33">
        <v>45579</v>
      </c>
      <c r="G709" s="34"/>
      <c r="H709" s="34">
        <v>2182</v>
      </c>
      <c r="I709" s="35"/>
      <c r="J709" s="35">
        <v>400</v>
      </c>
      <c r="K709" s="35"/>
      <c r="L709" s="35"/>
      <c r="M709" s="35">
        <v>200</v>
      </c>
      <c r="N709" s="35">
        <v>200</v>
      </c>
      <c r="O709" s="35"/>
      <c r="P709" s="35"/>
      <c r="Q709" s="35">
        <v>200</v>
      </c>
      <c r="R709" s="35"/>
      <c r="S709" s="35"/>
      <c r="T709" s="35">
        <v>200</v>
      </c>
      <c r="U709" s="35">
        <v>200</v>
      </c>
      <c r="V709" s="35"/>
      <c r="W709" s="35"/>
      <c r="X709" s="35">
        <v>400</v>
      </c>
      <c r="Y709" s="35"/>
      <c r="Z709" s="35"/>
      <c r="AA709" s="35">
        <v>200</v>
      </c>
      <c r="AB709" s="35"/>
      <c r="AC709" s="35"/>
      <c r="AD709" s="35"/>
      <c r="AE709" s="35">
        <v>400</v>
      </c>
      <c r="AF709" s="35"/>
      <c r="AG709" s="35"/>
      <c r="AH709" s="35">
        <v>200</v>
      </c>
      <c r="AI709" s="35">
        <v>200</v>
      </c>
      <c r="AJ709" s="35"/>
      <c r="AK709" s="35"/>
      <c r="AL709" s="35"/>
      <c r="AM709" s="35">
        <v>200</v>
      </c>
      <c r="AN709" s="31">
        <f t="shared" si="35"/>
        <v>3000</v>
      </c>
      <c r="AO709" s="31">
        <f t="shared" si="36"/>
        <v>27000</v>
      </c>
      <c r="AP709" s="36">
        <f t="shared" si="37"/>
        <v>1336230</v>
      </c>
    </row>
    <row r="710" spans="1:42" ht="26.25" customHeight="1" x14ac:dyDescent="0.25">
      <c r="A710" s="29" t="s">
        <v>725</v>
      </c>
      <c r="B710" s="30">
        <v>1.9</v>
      </c>
      <c r="C710" s="31">
        <v>860</v>
      </c>
      <c r="D710" s="32" t="s">
        <v>761</v>
      </c>
      <c r="E710" s="33">
        <v>45407</v>
      </c>
      <c r="F710" s="33">
        <v>45407</v>
      </c>
      <c r="G710" s="34"/>
      <c r="H710" s="34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  <c r="AF710" s="35"/>
      <c r="AG710" s="35"/>
      <c r="AH710" s="35"/>
      <c r="AI710" s="35"/>
      <c r="AJ710" s="35"/>
      <c r="AK710" s="35"/>
      <c r="AL710" s="35"/>
      <c r="AM710" s="35"/>
      <c r="AN710" s="31">
        <f t="shared" si="35"/>
        <v>0</v>
      </c>
      <c r="AO710" s="31">
        <f t="shared" si="36"/>
        <v>860</v>
      </c>
      <c r="AP710" s="36">
        <f t="shared" si="37"/>
        <v>1634</v>
      </c>
    </row>
    <row r="711" spans="1:42" ht="26.25" customHeight="1" x14ac:dyDescent="0.25">
      <c r="A711" s="29" t="s">
        <v>29</v>
      </c>
      <c r="B711" s="30">
        <v>9.48</v>
      </c>
      <c r="C711" s="31">
        <v>20</v>
      </c>
      <c r="D711" s="32" t="s">
        <v>388</v>
      </c>
      <c r="E711" s="33">
        <v>45519</v>
      </c>
      <c r="F711" s="33">
        <v>45519</v>
      </c>
      <c r="G711" s="34"/>
      <c r="H711" s="34">
        <v>142</v>
      </c>
      <c r="I711" s="35"/>
      <c r="J711" s="35"/>
      <c r="K711" s="35"/>
      <c r="L711" s="35"/>
      <c r="M711" s="35">
        <v>12</v>
      </c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F711" s="35"/>
      <c r="AG711" s="35"/>
      <c r="AH711" s="35"/>
      <c r="AI711" s="35"/>
      <c r="AJ711" s="35"/>
      <c r="AK711" s="35"/>
      <c r="AL711" s="35"/>
      <c r="AM711" s="35"/>
      <c r="AN711" s="31">
        <f t="shared" si="35"/>
        <v>12</v>
      </c>
      <c r="AO711" s="31">
        <f>C711+G711-AN711</f>
        <v>8</v>
      </c>
      <c r="AP711" s="36">
        <f t="shared" si="37"/>
        <v>75.84</v>
      </c>
    </row>
    <row r="712" spans="1:42" ht="26.25" customHeight="1" x14ac:dyDescent="0.25">
      <c r="A712" s="43" t="s">
        <v>28</v>
      </c>
      <c r="B712" s="30">
        <v>42.34</v>
      </c>
      <c r="C712" s="31">
        <v>70</v>
      </c>
      <c r="D712" s="32" t="s">
        <v>388</v>
      </c>
      <c r="E712" s="33">
        <v>45579</v>
      </c>
      <c r="F712" s="33">
        <v>45579</v>
      </c>
      <c r="G712" s="37"/>
      <c r="H712" s="34">
        <v>9482</v>
      </c>
      <c r="I712" s="35"/>
      <c r="J712" s="35">
        <v>10</v>
      </c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>
        <v>10</v>
      </c>
      <c r="Y712" s="35"/>
      <c r="Z712" s="35"/>
      <c r="AA712" s="35">
        <v>15</v>
      </c>
      <c r="AB712" s="35"/>
      <c r="AC712" s="35"/>
      <c r="AD712" s="35"/>
      <c r="AE712" s="35"/>
      <c r="AF712" s="35"/>
      <c r="AG712" s="35"/>
      <c r="AH712" s="35"/>
      <c r="AI712" s="35"/>
      <c r="AJ712" s="35"/>
      <c r="AK712" s="35"/>
      <c r="AL712" s="35"/>
      <c r="AM712" s="35"/>
      <c r="AN712" s="31">
        <f t="shared" si="35"/>
        <v>35</v>
      </c>
      <c r="AO712" s="31">
        <f>C712+G712-AN712</f>
        <v>35</v>
      </c>
      <c r="AP712" s="36">
        <f t="shared" si="37"/>
        <v>1481.9</v>
      </c>
    </row>
    <row r="713" spans="1:42" ht="26.25" customHeight="1" x14ac:dyDescent="0.25">
      <c r="A713" s="29" t="s">
        <v>521</v>
      </c>
      <c r="B713" s="30">
        <v>15.6</v>
      </c>
      <c r="C713" s="31">
        <v>800</v>
      </c>
      <c r="D713" s="32" t="s">
        <v>522</v>
      </c>
      <c r="E713" s="33">
        <v>45610</v>
      </c>
      <c r="F713" s="33">
        <v>45610</v>
      </c>
      <c r="G713" s="34"/>
      <c r="H713" s="34">
        <v>1030</v>
      </c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F713" s="35"/>
      <c r="AG713" s="35"/>
      <c r="AH713" s="35"/>
      <c r="AI713" s="35"/>
      <c r="AJ713" s="35"/>
      <c r="AK713" s="35"/>
      <c r="AL713" s="35"/>
      <c r="AM713" s="35"/>
      <c r="AN713" s="31">
        <f t="shared" si="35"/>
        <v>0</v>
      </c>
      <c r="AO713" s="31">
        <f>C713+G713-AN713</f>
        <v>800</v>
      </c>
      <c r="AP713" s="36">
        <f t="shared" si="37"/>
        <v>12480</v>
      </c>
    </row>
    <row r="714" spans="1:42" s="2" customFormat="1" ht="26.25" customHeight="1" x14ac:dyDescent="0.25">
      <c r="A714" s="29" t="s">
        <v>27</v>
      </c>
      <c r="B714" s="30">
        <v>43.2</v>
      </c>
      <c r="C714" s="31">
        <v>525</v>
      </c>
      <c r="D714" s="32" t="s">
        <v>520</v>
      </c>
      <c r="E714" s="33">
        <v>45611</v>
      </c>
      <c r="F714" s="33">
        <v>45611</v>
      </c>
      <c r="G714" s="37"/>
      <c r="H714" s="34">
        <v>1023</v>
      </c>
      <c r="I714" s="35"/>
      <c r="J714" s="35">
        <v>25</v>
      </c>
      <c r="K714" s="35"/>
      <c r="L714" s="35"/>
      <c r="M714" s="35">
        <v>25</v>
      </c>
      <c r="N714" s="35"/>
      <c r="O714" s="35"/>
      <c r="P714" s="35"/>
      <c r="Q714" s="35"/>
      <c r="R714" s="35"/>
      <c r="S714" s="35"/>
      <c r="T714" s="35"/>
      <c r="U714" s="35"/>
      <c r="V714" s="35"/>
      <c r="W714" s="35">
        <v>25</v>
      </c>
      <c r="X714" s="35"/>
      <c r="Y714" s="35"/>
      <c r="Z714" s="35"/>
      <c r="AA714" s="35"/>
      <c r="AB714" s="35"/>
      <c r="AC714" s="35"/>
      <c r="AD714" s="35"/>
      <c r="AE714" s="35"/>
      <c r="AF714" s="35"/>
      <c r="AG714" s="35"/>
      <c r="AH714" s="35"/>
      <c r="AI714" s="35"/>
      <c r="AJ714" s="35"/>
      <c r="AK714" s="35"/>
      <c r="AL714" s="35"/>
      <c r="AM714" s="35"/>
      <c r="AN714" s="31">
        <f t="shared" si="35"/>
        <v>75</v>
      </c>
      <c r="AO714" s="31">
        <f t="shared" ref="AO714:AO751" si="38">C714+G714-AN714</f>
        <v>450</v>
      </c>
      <c r="AP714" s="36">
        <f t="shared" si="37"/>
        <v>19440</v>
      </c>
    </row>
    <row r="715" spans="1:42" ht="26.25" customHeight="1" x14ac:dyDescent="0.25">
      <c r="A715" s="43" t="s">
        <v>26</v>
      </c>
      <c r="B715" s="30">
        <v>0.24</v>
      </c>
      <c r="C715" s="31">
        <v>700</v>
      </c>
      <c r="D715" s="32" t="s">
        <v>388</v>
      </c>
      <c r="E715" s="33">
        <v>45611</v>
      </c>
      <c r="F715" s="33">
        <v>45611</v>
      </c>
      <c r="G715" s="34"/>
      <c r="H715" s="34">
        <v>9484</v>
      </c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>
        <v>100</v>
      </c>
      <c r="Y715" s="35"/>
      <c r="Z715" s="35"/>
      <c r="AA715" s="35"/>
      <c r="AB715" s="35"/>
      <c r="AC715" s="35"/>
      <c r="AD715" s="35"/>
      <c r="AE715" s="35"/>
      <c r="AF715" s="35"/>
      <c r="AG715" s="35"/>
      <c r="AH715" s="35"/>
      <c r="AI715" s="35"/>
      <c r="AJ715" s="35"/>
      <c r="AK715" s="35"/>
      <c r="AL715" s="35"/>
      <c r="AM715" s="35"/>
      <c r="AN715" s="31">
        <f t="shared" si="35"/>
        <v>100</v>
      </c>
      <c r="AO715" s="31">
        <f t="shared" si="38"/>
        <v>600</v>
      </c>
      <c r="AP715" s="36">
        <f t="shared" si="37"/>
        <v>144</v>
      </c>
    </row>
    <row r="716" spans="1:42" ht="26.25" customHeight="1" x14ac:dyDescent="0.25">
      <c r="A716" s="29" t="s">
        <v>25</v>
      </c>
      <c r="B716" s="30">
        <v>0.3</v>
      </c>
      <c r="C716" s="31">
        <v>1200</v>
      </c>
      <c r="D716" s="32" t="s">
        <v>388</v>
      </c>
      <c r="E716" s="33">
        <v>45611</v>
      </c>
      <c r="F716" s="33">
        <v>45611</v>
      </c>
      <c r="G716" s="34"/>
      <c r="H716" s="34">
        <v>1378</v>
      </c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  <c r="AE716" s="35"/>
      <c r="AF716" s="35"/>
      <c r="AG716" s="35"/>
      <c r="AH716" s="35"/>
      <c r="AI716" s="35"/>
      <c r="AJ716" s="35"/>
      <c r="AK716" s="35"/>
      <c r="AL716" s="35"/>
      <c r="AM716" s="35"/>
      <c r="AN716" s="31">
        <f t="shared" si="35"/>
        <v>0</v>
      </c>
      <c r="AO716" s="31">
        <f t="shared" si="38"/>
        <v>1200</v>
      </c>
      <c r="AP716" s="36">
        <f t="shared" si="37"/>
        <v>360</v>
      </c>
    </row>
    <row r="717" spans="1:42" ht="26.25" customHeight="1" x14ac:dyDescent="0.25">
      <c r="A717" s="29" t="s">
        <v>709</v>
      </c>
      <c r="B717" s="30">
        <v>267</v>
      </c>
      <c r="C717" s="31">
        <v>4</v>
      </c>
      <c r="D717" s="32" t="s">
        <v>761</v>
      </c>
      <c r="E717" s="33">
        <v>45077</v>
      </c>
      <c r="F717" s="33">
        <v>45077</v>
      </c>
      <c r="G717" s="34"/>
      <c r="H717" s="34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  <c r="AF717" s="35"/>
      <c r="AG717" s="35"/>
      <c r="AH717" s="35"/>
      <c r="AI717" s="35"/>
      <c r="AJ717" s="35"/>
      <c r="AK717" s="35"/>
      <c r="AL717" s="35"/>
      <c r="AM717" s="35"/>
      <c r="AN717" s="31">
        <f t="shared" si="35"/>
        <v>0</v>
      </c>
      <c r="AO717" s="31">
        <f t="shared" si="38"/>
        <v>4</v>
      </c>
      <c r="AP717" s="36">
        <f t="shared" si="37"/>
        <v>1068</v>
      </c>
    </row>
    <row r="718" spans="1:42" ht="26.25" customHeight="1" x14ac:dyDescent="0.25">
      <c r="A718" s="29" t="s">
        <v>745</v>
      </c>
      <c r="B718" s="30">
        <v>237</v>
      </c>
      <c r="C718" s="31">
        <v>10</v>
      </c>
      <c r="D718" s="32" t="s">
        <v>761</v>
      </c>
      <c r="E718" s="33">
        <v>45077</v>
      </c>
      <c r="F718" s="33">
        <v>45077</v>
      </c>
      <c r="G718" s="34"/>
      <c r="H718" s="34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F718" s="35"/>
      <c r="AG718" s="35"/>
      <c r="AH718" s="35"/>
      <c r="AI718" s="35"/>
      <c r="AJ718" s="35"/>
      <c r="AK718" s="35"/>
      <c r="AL718" s="35"/>
      <c r="AM718" s="35"/>
      <c r="AN718" s="31">
        <f t="shared" si="35"/>
        <v>0</v>
      </c>
      <c r="AO718" s="31">
        <f t="shared" si="38"/>
        <v>10</v>
      </c>
      <c r="AP718" s="36">
        <f t="shared" si="37"/>
        <v>2370</v>
      </c>
    </row>
    <row r="719" spans="1:42" ht="26.25" customHeight="1" x14ac:dyDescent="0.25">
      <c r="A719" s="29" t="s">
        <v>724</v>
      </c>
      <c r="B719" s="30">
        <v>178</v>
      </c>
      <c r="C719" s="31">
        <v>10</v>
      </c>
      <c r="D719" s="32" t="s">
        <v>761</v>
      </c>
      <c r="E719" s="33">
        <v>45077</v>
      </c>
      <c r="F719" s="33">
        <v>45077</v>
      </c>
      <c r="G719" s="34"/>
      <c r="H719" s="34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  <c r="AF719" s="35"/>
      <c r="AG719" s="35"/>
      <c r="AH719" s="35"/>
      <c r="AI719" s="35"/>
      <c r="AJ719" s="35"/>
      <c r="AK719" s="35"/>
      <c r="AL719" s="35"/>
      <c r="AM719" s="35"/>
      <c r="AN719" s="31">
        <f t="shared" si="35"/>
        <v>0</v>
      </c>
      <c r="AO719" s="31">
        <f t="shared" si="38"/>
        <v>10</v>
      </c>
      <c r="AP719" s="36">
        <f t="shared" si="37"/>
        <v>1780</v>
      </c>
    </row>
    <row r="720" spans="1:42" ht="26.25" customHeight="1" x14ac:dyDescent="0.25">
      <c r="A720" s="29" t="s">
        <v>664</v>
      </c>
      <c r="B720" s="30">
        <v>11.9</v>
      </c>
      <c r="C720" s="50">
        <v>1150</v>
      </c>
      <c r="D720" s="51" t="s">
        <v>618</v>
      </c>
      <c r="E720" s="33">
        <v>45611</v>
      </c>
      <c r="F720" s="33">
        <v>45611</v>
      </c>
      <c r="G720" s="52"/>
      <c r="H720" s="52">
        <v>1605</v>
      </c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>
        <v>100</v>
      </c>
      <c r="AB720" s="35"/>
      <c r="AC720" s="35"/>
      <c r="AD720" s="35"/>
      <c r="AE720" s="35"/>
      <c r="AF720" s="35"/>
      <c r="AG720" s="35"/>
      <c r="AH720" s="35"/>
      <c r="AI720" s="35"/>
      <c r="AJ720" s="35"/>
      <c r="AK720" s="35"/>
      <c r="AL720" s="35"/>
      <c r="AM720" s="35"/>
      <c r="AN720" s="31">
        <f t="shared" ref="AN720:AN784" si="39">(AM720+AL720+AK720+AJ720+AI720+AH720+AG720+AF720+AE720+AD720+AC720+AB720+AA720+Z720+Y720+X720+W720+V720+U720+T720+S720+R720+Q720+P720+O720+N720+M720+L720+K720+J720+I720)</f>
        <v>100</v>
      </c>
      <c r="AO720" s="50">
        <f t="shared" si="38"/>
        <v>1050</v>
      </c>
      <c r="AP720" s="36">
        <f t="shared" si="37"/>
        <v>12495</v>
      </c>
    </row>
    <row r="721" spans="1:42" ht="26.25" customHeight="1" x14ac:dyDescent="0.25">
      <c r="A721" s="29" t="s">
        <v>730</v>
      </c>
      <c r="B721" s="30">
        <v>206</v>
      </c>
      <c r="C721" s="50">
        <v>4</v>
      </c>
      <c r="D721" s="51" t="s">
        <v>761</v>
      </c>
      <c r="E721" s="34">
        <v>45077</v>
      </c>
      <c r="F721" s="34">
        <v>45077</v>
      </c>
      <c r="G721" s="52"/>
      <c r="H721" s="52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/>
      <c r="AF721" s="35"/>
      <c r="AG721" s="35"/>
      <c r="AH721" s="35"/>
      <c r="AI721" s="35"/>
      <c r="AJ721" s="35"/>
      <c r="AK721" s="35"/>
      <c r="AL721" s="35"/>
      <c r="AM721" s="35"/>
      <c r="AN721" s="31">
        <f t="shared" si="39"/>
        <v>0</v>
      </c>
      <c r="AO721" s="50">
        <f t="shared" si="38"/>
        <v>4</v>
      </c>
      <c r="AP721" s="36">
        <f t="shared" si="37"/>
        <v>824</v>
      </c>
    </row>
    <row r="722" spans="1:42" ht="26.25" customHeight="1" x14ac:dyDescent="0.25">
      <c r="A722" s="29" t="s">
        <v>209</v>
      </c>
      <c r="B722" s="30">
        <v>236.4</v>
      </c>
      <c r="C722" s="50">
        <v>258</v>
      </c>
      <c r="D722" s="51" t="s">
        <v>971</v>
      </c>
      <c r="E722" s="33">
        <v>45611</v>
      </c>
      <c r="F722" s="33">
        <v>45611</v>
      </c>
      <c r="G722" s="52"/>
      <c r="H722" s="52">
        <v>10455</v>
      </c>
      <c r="I722" s="35"/>
      <c r="J722" s="35"/>
      <c r="K722" s="35"/>
      <c r="L722" s="35"/>
      <c r="M722" s="35">
        <v>5</v>
      </c>
      <c r="N722" s="35">
        <v>5</v>
      </c>
      <c r="O722" s="35"/>
      <c r="P722" s="35"/>
      <c r="Q722" s="35">
        <v>5</v>
      </c>
      <c r="R722" s="35"/>
      <c r="S722" s="35"/>
      <c r="T722" s="35">
        <v>5</v>
      </c>
      <c r="U722" s="35"/>
      <c r="V722" s="35"/>
      <c r="W722" s="35"/>
      <c r="X722" s="35">
        <v>5</v>
      </c>
      <c r="Y722" s="35"/>
      <c r="Z722" s="35"/>
      <c r="AA722" s="35"/>
      <c r="AB722" s="35">
        <v>5</v>
      </c>
      <c r="AC722" s="35"/>
      <c r="AD722" s="35"/>
      <c r="AE722" s="35">
        <v>5</v>
      </c>
      <c r="AF722" s="35">
        <v>1</v>
      </c>
      <c r="AG722" s="35"/>
      <c r="AH722" s="35"/>
      <c r="AI722" s="35"/>
      <c r="AJ722" s="35"/>
      <c r="AK722" s="35"/>
      <c r="AL722" s="35"/>
      <c r="AM722" s="35">
        <v>6</v>
      </c>
      <c r="AN722" s="31">
        <f t="shared" si="39"/>
        <v>42</v>
      </c>
      <c r="AO722" s="50">
        <f t="shared" si="38"/>
        <v>216</v>
      </c>
      <c r="AP722" s="36">
        <f t="shared" si="37"/>
        <v>51062.400000000001</v>
      </c>
    </row>
    <row r="723" spans="1:42" ht="26.25" customHeight="1" x14ac:dyDescent="0.25">
      <c r="A723" s="29" t="s">
        <v>471</v>
      </c>
      <c r="B723" s="30">
        <v>18</v>
      </c>
      <c r="C723" s="31">
        <v>100</v>
      </c>
      <c r="D723" s="51" t="s">
        <v>761</v>
      </c>
      <c r="E723" s="33">
        <v>45407</v>
      </c>
      <c r="F723" s="33">
        <v>45407</v>
      </c>
      <c r="G723" s="52"/>
      <c r="H723" s="52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F723" s="35"/>
      <c r="AG723" s="35"/>
      <c r="AH723" s="35"/>
      <c r="AI723" s="35"/>
      <c r="AJ723" s="35"/>
      <c r="AK723" s="35"/>
      <c r="AL723" s="35"/>
      <c r="AM723" s="35"/>
      <c r="AN723" s="31">
        <f t="shared" si="39"/>
        <v>0</v>
      </c>
      <c r="AO723" s="31">
        <f t="shared" si="38"/>
        <v>100</v>
      </c>
      <c r="AP723" s="36">
        <f t="shared" si="37"/>
        <v>1800</v>
      </c>
    </row>
    <row r="724" spans="1:42" ht="26.25" customHeight="1" x14ac:dyDescent="0.25">
      <c r="A724" s="29" t="s">
        <v>628</v>
      </c>
      <c r="B724" s="30">
        <v>2160</v>
      </c>
      <c r="C724" s="50">
        <v>9</v>
      </c>
      <c r="D724" s="53" t="s">
        <v>887</v>
      </c>
      <c r="E724" s="33">
        <v>45351</v>
      </c>
      <c r="F724" s="33">
        <v>45351</v>
      </c>
      <c r="G724" s="52"/>
      <c r="H724" s="52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/>
      <c r="AF724" s="35"/>
      <c r="AG724" s="35"/>
      <c r="AH724" s="35"/>
      <c r="AI724" s="35"/>
      <c r="AJ724" s="35"/>
      <c r="AK724" s="35"/>
      <c r="AL724" s="35"/>
      <c r="AM724" s="35"/>
      <c r="AN724" s="31">
        <f t="shared" si="39"/>
        <v>0</v>
      </c>
      <c r="AO724" s="50">
        <f t="shared" si="38"/>
        <v>9</v>
      </c>
      <c r="AP724" s="36">
        <f t="shared" si="37"/>
        <v>19440</v>
      </c>
    </row>
    <row r="725" spans="1:42" ht="26.25" customHeight="1" x14ac:dyDescent="0.25">
      <c r="A725" s="43" t="s">
        <v>24</v>
      </c>
      <c r="B725" s="30">
        <v>17.8</v>
      </c>
      <c r="C725" s="31">
        <v>2300</v>
      </c>
      <c r="D725" s="32" t="s">
        <v>947</v>
      </c>
      <c r="E725" s="33">
        <v>45579</v>
      </c>
      <c r="F725" s="33">
        <v>45579</v>
      </c>
      <c r="G725" s="34"/>
      <c r="H725" s="34">
        <v>1130</v>
      </c>
      <c r="I725" s="35"/>
      <c r="J725" s="35">
        <v>100</v>
      </c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  <c r="AB725" s="35"/>
      <c r="AC725" s="35"/>
      <c r="AD725" s="35"/>
      <c r="AE725" s="35"/>
      <c r="AF725" s="35"/>
      <c r="AG725" s="35"/>
      <c r="AH725" s="35"/>
      <c r="AI725" s="35"/>
      <c r="AJ725" s="35"/>
      <c r="AK725" s="35"/>
      <c r="AL725" s="35"/>
      <c r="AM725" s="35"/>
      <c r="AN725" s="31">
        <f t="shared" si="39"/>
        <v>100</v>
      </c>
      <c r="AO725" s="31">
        <f t="shared" si="38"/>
        <v>2200</v>
      </c>
      <c r="AP725" s="36">
        <f t="shared" si="37"/>
        <v>39160</v>
      </c>
    </row>
    <row r="726" spans="1:42" ht="26.25" customHeight="1" x14ac:dyDescent="0.25">
      <c r="A726" s="29" t="s">
        <v>410</v>
      </c>
      <c r="B726" s="30">
        <v>3.9</v>
      </c>
      <c r="C726" s="31">
        <v>1300</v>
      </c>
      <c r="D726" s="32" t="s">
        <v>388</v>
      </c>
      <c r="E726" s="33">
        <v>45611</v>
      </c>
      <c r="F726" s="33">
        <v>45611</v>
      </c>
      <c r="G726" s="34"/>
      <c r="H726" s="34">
        <v>2816</v>
      </c>
      <c r="I726" s="35"/>
      <c r="J726" s="35"/>
      <c r="K726" s="35"/>
      <c r="L726" s="35"/>
      <c r="M726" s="35"/>
      <c r="N726" s="35"/>
      <c r="O726" s="35"/>
      <c r="P726" s="35"/>
      <c r="Q726" s="35">
        <v>100</v>
      </c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  <c r="AC726" s="35"/>
      <c r="AD726" s="35"/>
      <c r="AE726" s="35"/>
      <c r="AF726" s="35"/>
      <c r="AG726" s="35"/>
      <c r="AH726" s="35"/>
      <c r="AI726" s="35"/>
      <c r="AJ726" s="35"/>
      <c r="AK726" s="35"/>
      <c r="AL726" s="35"/>
      <c r="AM726" s="35"/>
      <c r="AN726" s="31">
        <f t="shared" si="39"/>
        <v>100</v>
      </c>
      <c r="AO726" s="31">
        <f t="shared" si="38"/>
        <v>1200</v>
      </c>
      <c r="AP726" s="36">
        <f t="shared" si="37"/>
        <v>4680</v>
      </c>
    </row>
    <row r="727" spans="1:42" ht="26.25" customHeight="1" x14ac:dyDescent="0.25">
      <c r="A727" s="29" t="s">
        <v>1017</v>
      </c>
      <c r="B727" s="30">
        <v>79.5</v>
      </c>
      <c r="C727" s="31">
        <v>500</v>
      </c>
      <c r="D727" s="32" t="s">
        <v>388</v>
      </c>
      <c r="E727" s="33">
        <v>45579</v>
      </c>
      <c r="F727" s="33">
        <v>45579</v>
      </c>
      <c r="G727" s="34"/>
      <c r="H727" s="34">
        <v>3290</v>
      </c>
      <c r="I727" s="35"/>
      <c r="J727" s="35"/>
      <c r="K727" s="35"/>
      <c r="L727" s="35"/>
      <c r="M727" s="35"/>
      <c r="N727" s="35"/>
      <c r="O727" s="35"/>
      <c r="P727" s="35"/>
      <c r="Q727" s="35">
        <v>10</v>
      </c>
      <c r="R727" s="35"/>
      <c r="S727" s="35"/>
      <c r="T727" s="35">
        <v>20</v>
      </c>
      <c r="U727" s="35"/>
      <c r="V727" s="35"/>
      <c r="W727" s="35"/>
      <c r="X727" s="35"/>
      <c r="Y727" s="35"/>
      <c r="Z727" s="35"/>
      <c r="AA727" s="35">
        <v>20</v>
      </c>
      <c r="AB727" s="35"/>
      <c r="AC727" s="35"/>
      <c r="AD727" s="35"/>
      <c r="AE727" s="35"/>
      <c r="AF727" s="35"/>
      <c r="AG727" s="35"/>
      <c r="AH727" s="35"/>
      <c r="AI727" s="35"/>
      <c r="AJ727" s="35"/>
      <c r="AK727" s="35"/>
      <c r="AL727" s="35"/>
      <c r="AM727" s="35"/>
      <c r="AN727" s="31">
        <f t="shared" si="39"/>
        <v>50</v>
      </c>
      <c r="AO727" s="31">
        <f t="shared" si="38"/>
        <v>450</v>
      </c>
      <c r="AP727" s="36">
        <f t="shared" si="37"/>
        <v>35775</v>
      </c>
    </row>
    <row r="728" spans="1:42" ht="26.25" customHeight="1" x14ac:dyDescent="0.25">
      <c r="A728" s="29" t="s">
        <v>23</v>
      </c>
      <c r="B728" s="30">
        <v>10.27</v>
      </c>
      <c r="C728" s="31">
        <v>160</v>
      </c>
      <c r="D728" s="32" t="s">
        <v>458</v>
      </c>
      <c r="E728" s="33">
        <v>45611</v>
      </c>
      <c r="F728" s="33">
        <v>45611</v>
      </c>
      <c r="G728" s="34"/>
      <c r="H728" s="34">
        <v>1759</v>
      </c>
      <c r="I728" s="35"/>
      <c r="J728" s="35"/>
      <c r="K728" s="35"/>
      <c r="L728" s="35"/>
      <c r="M728" s="35"/>
      <c r="N728" s="35"/>
      <c r="O728" s="35"/>
      <c r="P728" s="35"/>
      <c r="Q728" s="35">
        <v>20</v>
      </c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  <c r="AC728" s="35"/>
      <c r="AD728" s="35"/>
      <c r="AE728" s="35"/>
      <c r="AF728" s="35"/>
      <c r="AG728" s="35"/>
      <c r="AH728" s="35"/>
      <c r="AI728" s="35"/>
      <c r="AJ728" s="35"/>
      <c r="AK728" s="35"/>
      <c r="AL728" s="35"/>
      <c r="AM728" s="35"/>
      <c r="AN728" s="31">
        <f t="shared" si="39"/>
        <v>20</v>
      </c>
      <c r="AO728" s="31">
        <f t="shared" si="38"/>
        <v>140</v>
      </c>
      <c r="AP728" s="36">
        <f t="shared" si="37"/>
        <v>1437.8</v>
      </c>
    </row>
    <row r="729" spans="1:42" ht="26.25" customHeight="1" x14ac:dyDescent="0.25">
      <c r="A729" s="29" t="s">
        <v>450</v>
      </c>
      <c r="B729" s="30">
        <v>0.17</v>
      </c>
      <c r="C729" s="31">
        <v>700</v>
      </c>
      <c r="D729" s="32" t="s">
        <v>388</v>
      </c>
      <c r="E729" s="33">
        <v>45579</v>
      </c>
      <c r="F729" s="33">
        <v>45579</v>
      </c>
      <c r="G729" s="34"/>
      <c r="H729" s="34">
        <v>1405</v>
      </c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  <c r="AB729" s="35"/>
      <c r="AC729" s="35"/>
      <c r="AD729" s="35"/>
      <c r="AE729" s="35"/>
      <c r="AF729" s="35"/>
      <c r="AG729" s="35"/>
      <c r="AH729" s="35"/>
      <c r="AI729" s="35"/>
      <c r="AJ729" s="35"/>
      <c r="AK729" s="35"/>
      <c r="AL729" s="35"/>
      <c r="AM729" s="35"/>
      <c r="AN729" s="31">
        <f t="shared" si="39"/>
        <v>0</v>
      </c>
      <c r="AO729" s="31">
        <f t="shared" si="38"/>
        <v>700</v>
      </c>
      <c r="AP729" s="36">
        <f t="shared" si="37"/>
        <v>119.00000000000001</v>
      </c>
    </row>
    <row r="730" spans="1:42" ht="26.25" customHeight="1" x14ac:dyDescent="0.25">
      <c r="A730" s="29" t="s">
        <v>451</v>
      </c>
      <c r="B730" s="30">
        <v>1.3</v>
      </c>
      <c r="C730" s="31">
        <v>1600</v>
      </c>
      <c r="D730" s="32" t="s">
        <v>388</v>
      </c>
      <c r="E730" s="33">
        <v>45611</v>
      </c>
      <c r="F730" s="33">
        <v>45611</v>
      </c>
      <c r="G730" s="34"/>
      <c r="H730" s="34">
        <v>1404</v>
      </c>
      <c r="I730" s="35"/>
      <c r="J730" s="35"/>
      <c r="K730" s="35"/>
      <c r="L730" s="35"/>
      <c r="M730" s="35">
        <v>100</v>
      </c>
      <c r="N730" s="35"/>
      <c r="O730" s="35"/>
      <c r="P730" s="35"/>
      <c r="Q730" s="35">
        <v>100</v>
      </c>
      <c r="R730" s="35"/>
      <c r="S730" s="35"/>
      <c r="T730" s="35"/>
      <c r="U730" s="35"/>
      <c r="V730" s="35"/>
      <c r="W730" s="35"/>
      <c r="X730" s="35">
        <v>200</v>
      </c>
      <c r="Y730" s="35"/>
      <c r="Z730" s="35"/>
      <c r="AA730" s="35"/>
      <c r="AB730" s="35"/>
      <c r="AC730" s="35"/>
      <c r="AD730" s="35"/>
      <c r="AE730" s="35"/>
      <c r="AF730" s="35"/>
      <c r="AG730" s="35"/>
      <c r="AH730" s="35"/>
      <c r="AI730" s="35"/>
      <c r="AJ730" s="35"/>
      <c r="AK730" s="35"/>
      <c r="AL730" s="35"/>
      <c r="AM730" s="35"/>
      <c r="AN730" s="31">
        <f t="shared" si="39"/>
        <v>400</v>
      </c>
      <c r="AO730" s="31">
        <f t="shared" si="38"/>
        <v>1200</v>
      </c>
      <c r="AP730" s="36">
        <f t="shared" si="37"/>
        <v>1560</v>
      </c>
    </row>
    <row r="731" spans="1:42" ht="26.25" customHeight="1" x14ac:dyDescent="0.25">
      <c r="A731" s="29" t="s">
        <v>453</v>
      </c>
      <c r="B731" s="30"/>
      <c r="C731" s="31">
        <v>0</v>
      </c>
      <c r="D731" s="32"/>
      <c r="E731" s="33"/>
      <c r="F731" s="33"/>
      <c r="G731" s="34"/>
      <c r="H731" s="34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  <c r="AE731" s="35"/>
      <c r="AF731" s="35"/>
      <c r="AG731" s="35"/>
      <c r="AH731" s="35"/>
      <c r="AI731" s="35"/>
      <c r="AJ731" s="35"/>
      <c r="AK731" s="35"/>
      <c r="AL731" s="35"/>
      <c r="AM731" s="35"/>
      <c r="AN731" s="31">
        <f t="shared" si="39"/>
        <v>0</v>
      </c>
      <c r="AO731" s="31">
        <f t="shared" si="38"/>
        <v>0</v>
      </c>
      <c r="AP731" s="36">
        <f t="shared" si="37"/>
        <v>0</v>
      </c>
    </row>
    <row r="732" spans="1:42" ht="26.25" customHeight="1" x14ac:dyDescent="0.25">
      <c r="A732" s="29" t="s">
        <v>21</v>
      </c>
      <c r="B732" s="30">
        <v>5.7</v>
      </c>
      <c r="C732" s="31">
        <v>100</v>
      </c>
      <c r="D732" s="32" t="s">
        <v>630</v>
      </c>
      <c r="E732" s="33">
        <v>45364</v>
      </c>
      <c r="F732" s="33">
        <v>45364</v>
      </c>
      <c r="G732" s="34"/>
      <c r="H732" s="34">
        <v>9376</v>
      </c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/>
      <c r="AF732" s="35"/>
      <c r="AG732" s="35"/>
      <c r="AH732" s="35"/>
      <c r="AI732" s="35"/>
      <c r="AJ732" s="35"/>
      <c r="AK732" s="35"/>
      <c r="AL732" s="35"/>
      <c r="AM732" s="35"/>
      <c r="AN732" s="31">
        <f t="shared" si="39"/>
        <v>0</v>
      </c>
      <c r="AO732" s="31">
        <f t="shared" si="38"/>
        <v>100</v>
      </c>
      <c r="AP732" s="36">
        <f t="shared" si="37"/>
        <v>570</v>
      </c>
    </row>
    <row r="733" spans="1:42" ht="26.25" customHeight="1" x14ac:dyDescent="0.25">
      <c r="A733" s="29" t="s">
        <v>22</v>
      </c>
      <c r="B733" s="30">
        <v>90</v>
      </c>
      <c r="C733" s="31">
        <v>670</v>
      </c>
      <c r="D733" s="32" t="s">
        <v>969</v>
      </c>
      <c r="E733" s="33">
        <v>45531</v>
      </c>
      <c r="F733" s="33">
        <v>45531</v>
      </c>
      <c r="G733" s="34"/>
      <c r="H733" s="34">
        <v>6770</v>
      </c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F733" s="35"/>
      <c r="AG733" s="35"/>
      <c r="AH733" s="35"/>
      <c r="AI733" s="35"/>
      <c r="AJ733" s="35"/>
      <c r="AK733" s="35"/>
      <c r="AL733" s="35"/>
      <c r="AM733" s="35"/>
      <c r="AN733" s="31">
        <f t="shared" si="39"/>
        <v>0</v>
      </c>
      <c r="AO733" s="31">
        <f t="shared" si="38"/>
        <v>670</v>
      </c>
      <c r="AP733" s="36">
        <f t="shared" si="37"/>
        <v>60300</v>
      </c>
    </row>
    <row r="734" spans="1:42" ht="26.25" customHeight="1" x14ac:dyDescent="0.25">
      <c r="A734" s="29" t="s">
        <v>20</v>
      </c>
      <c r="B734" s="30">
        <v>24</v>
      </c>
      <c r="C734" s="31">
        <v>450</v>
      </c>
      <c r="D734" s="32" t="s">
        <v>629</v>
      </c>
      <c r="E734" s="33">
        <v>45519</v>
      </c>
      <c r="F734" s="33">
        <v>45519</v>
      </c>
      <c r="G734" s="34"/>
      <c r="H734" s="34">
        <v>1816</v>
      </c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  <c r="AE734" s="35"/>
      <c r="AF734" s="35"/>
      <c r="AG734" s="35"/>
      <c r="AH734" s="35"/>
      <c r="AI734" s="35"/>
      <c r="AJ734" s="35"/>
      <c r="AK734" s="35"/>
      <c r="AL734" s="35"/>
      <c r="AM734" s="35"/>
      <c r="AN734" s="31">
        <f t="shared" si="39"/>
        <v>0</v>
      </c>
      <c r="AO734" s="31">
        <f t="shared" si="38"/>
        <v>450</v>
      </c>
      <c r="AP734" s="36">
        <f t="shared" si="37"/>
        <v>10800</v>
      </c>
    </row>
    <row r="735" spans="1:42" ht="26.25" customHeight="1" x14ac:dyDescent="0.25">
      <c r="A735" s="29" t="s">
        <v>921</v>
      </c>
      <c r="B735" s="30"/>
      <c r="C735" s="31">
        <v>0</v>
      </c>
      <c r="D735" s="32"/>
      <c r="E735" s="33"/>
      <c r="F735" s="33"/>
      <c r="G735" s="34"/>
      <c r="H735" s="34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  <c r="AE735" s="35"/>
      <c r="AF735" s="35"/>
      <c r="AG735" s="35"/>
      <c r="AH735" s="35"/>
      <c r="AI735" s="35"/>
      <c r="AJ735" s="35"/>
      <c r="AK735" s="35"/>
      <c r="AL735" s="35"/>
      <c r="AM735" s="35"/>
      <c r="AN735" s="31">
        <f t="shared" si="39"/>
        <v>0</v>
      </c>
      <c r="AO735" s="31">
        <f t="shared" si="38"/>
        <v>0</v>
      </c>
      <c r="AP735" s="36">
        <f t="shared" ref="AP735:AP813" si="40">B735*AO735</f>
        <v>0</v>
      </c>
    </row>
    <row r="736" spans="1:42" ht="26.25" customHeight="1" x14ac:dyDescent="0.25">
      <c r="A736" s="29" t="s">
        <v>635</v>
      </c>
      <c r="B736" s="30">
        <v>24</v>
      </c>
      <c r="C736" s="31">
        <v>1454</v>
      </c>
      <c r="D736" s="32" t="s">
        <v>388</v>
      </c>
      <c r="E736" s="33">
        <v>45611</v>
      </c>
      <c r="F736" s="33">
        <v>45611</v>
      </c>
      <c r="G736" s="34"/>
      <c r="H736" s="34">
        <v>1527</v>
      </c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/>
      <c r="AF736" s="35"/>
      <c r="AG736" s="35"/>
      <c r="AH736" s="35"/>
      <c r="AI736" s="35"/>
      <c r="AJ736" s="35"/>
      <c r="AK736" s="35"/>
      <c r="AL736" s="35"/>
      <c r="AM736" s="35"/>
      <c r="AN736" s="31">
        <f t="shared" si="39"/>
        <v>0</v>
      </c>
      <c r="AO736" s="31">
        <f t="shared" si="38"/>
        <v>1454</v>
      </c>
      <c r="AP736" s="36">
        <f t="shared" si="40"/>
        <v>34896</v>
      </c>
    </row>
    <row r="737" spans="1:42" ht="26.25" customHeight="1" x14ac:dyDescent="0.25">
      <c r="A737" s="29" t="s">
        <v>702</v>
      </c>
      <c r="B737" s="30">
        <v>354</v>
      </c>
      <c r="C737" s="31">
        <v>44</v>
      </c>
      <c r="D737" s="32" t="s">
        <v>970</v>
      </c>
      <c r="E737" s="33">
        <v>45611</v>
      </c>
      <c r="F737" s="33">
        <v>45611</v>
      </c>
      <c r="G737" s="34"/>
      <c r="H737" s="34">
        <v>10343</v>
      </c>
      <c r="I737" s="35"/>
      <c r="J737" s="35">
        <v>1</v>
      </c>
      <c r="K737" s="35"/>
      <c r="L737" s="35"/>
      <c r="M737" s="35"/>
      <c r="N737" s="35"/>
      <c r="O737" s="35"/>
      <c r="P737" s="35"/>
      <c r="Q737" s="35"/>
      <c r="R737" s="35"/>
      <c r="S737" s="35"/>
      <c r="T737" s="35">
        <v>1</v>
      </c>
      <c r="U737" s="35"/>
      <c r="V737" s="35"/>
      <c r="W737" s="35"/>
      <c r="X737" s="35"/>
      <c r="Y737" s="35"/>
      <c r="Z737" s="35"/>
      <c r="AA737" s="35"/>
      <c r="AB737" s="35"/>
      <c r="AC737" s="35"/>
      <c r="AD737" s="35"/>
      <c r="AE737" s="35">
        <v>3</v>
      </c>
      <c r="AF737" s="35"/>
      <c r="AG737" s="35"/>
      <c r="AH737" s="35"/>
      <c r="AI737" s="35"/>
      <c r="AJ737" s="35"/>
      <c r="AK737" s="35"/>
      <c r="AL737" s="35"/>
      <c r="AM737" s="35"/>
      <c r="AN737" s="31">
        <f t="shared" si="39"/>
        <v>5</v>
      </c>
      <c r="AO737" s="31">
        <f t="shared" si="38"/>
        <v>39</v>
      </c>
      <c r="AP737" s="36">
        <f t="shared" si="40"/>
        <v>13806</v>
      </c>
    </row>
    <row r="738" spans="1:42" ht="26.25" customHeight="1" x14ac:dyDescent="0.25">
      <c r="A738" s="29" t="s">
        <v>701</v>
      </c>
      <c r="B738" s="30">
        <v>352.67</v>
      </c>
      <c r="C738" s="31">
        <v>62</v>
      </c>
      <c r="D738" s="32" t="s">
        <v>476</v>
      </c>
      <c r="E738" s="33">
        <v>45611</v>
      </c>
      <c r="F738" s="33">
        <v>45611</v>
      </c>
      <c r="G738" s="34"/>
      <c r="H738" s="34">
        <v>9255</v>
      </c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  <c r="AC738" s="35"/>
      <c r="AD738" s="35"/>
      <c r="AE738" s="35"/>
      <c r="AF738" s="35"/>
      <c r="AG738" s="35"/>
      <c r="AH738" s="35"/>
      <c r="AI738" s="35"/>
      <c r="AJ738" s="35"/>
      <c r="AK738" s="35"/>
      <c r="AL738" s="35"/>
      <c r="AM738" s="35"/>
      <c r="AN738" s="31">
        <f t="shared" si="39"/>
        <v>0</v>
      </c>
      <c r="AO738" s="31">
        <f t="shared" si="38"/>
        <v>62</v>
      </c>
      <c r="AP738" s="36">
        <f t="shared" si="40"/>
        <v>21865.54</v>
      </c>
    </row>
    <row r="739" spans="1:42" ht="26.25" customHeight="1" x14ac:dyDescent="0.25">
      <c r="A739" s="29" t="s">
        <v>700</v>
      </c>
      <c r="B739" s="30">
        <v>352.67</v>
      </c>
      <c r="C739" s="31">
        <v>132</v>
      </c>
      <c r="D739" s="32" t="s">
        <v>814</v>
      </c>
      <c r="E739" s="33">
        <v>45611</v>
      </c>
      <c r="F739" s="33">
        <v>45611</v>
      </c>
      <c r="G739" s="34"/>
      <c r="H739" s="34">
        <v>10344</v>
      </c>
      <c r="I739" s="35"/>
      <c r="J739" s="35">
        <v>4</v>
      </c>
      <c r="K739" s="35"/>
      <c r="L739" s="35"/>
      <c r="M739" s="35"/>
      <c r="N739" s="35">
        <v>2</v>
      </c>
      <c r="O739" s="35"/>
      <c r="P739" s="35"/>
      <c r="Q739" s="35">
        <v>4</v>
      </c>
      <c r="R739" s="35">
        <v>1</v>
      </c>
      <c r="S739" s="35"/>
      <c r="T739" s="35">
        <v>1</v>
      </c>
      <c r="U739" s="35">
        <v>3</v>
      </c>
      <c r="V739" s="35"/>
      <c r="W739" s="35"/>
      <c r="X739" s="35">
        <v>2</v>
      </c>
      <c r="Y739" s="35"/>
      <c r="Z739" s="35"/>
      <c r="AA739" s="35"/>
      <c r="AB739" s="35">
        <v>2</v>
      </c>
      <c r="AC739" s="35"/>
      <c r="AD739" s="35"/>
      <c r="AE739" s="35">
        <v>2</v>
      </c>
      <c r="AF739" s="35">
        <v>3</v>
      </c>
      <c r="AG739" s="35"/>
      <c r="AH739" s="35"/>
      <c r="AI739" s="35">
        <v>1</v>
      </c>
      <c r="AJ739" s="35"/>
      <c r="AK739" s="35"/>
      <c r="AL739" s="35"/>
      <c r="AM739" s="35">
        <v>3</v>
      </c>
      <c r="AN739" s="31">
        <f t="shared" si="39"/>
        <v>28</v>
      </c>
      <c r="AO739" s="31">
        <f t="shared" si="38"/>
        <v>104</v>
      </c>
      <c r="AP739" s="36">
        <f t="shared" si="40"/>
        <v>36677.68</v>
      </c>
    </row>
    <row r="740" spans="1:42" ht="26.25" customHeight="1" x14ac:dyDescent="0.25">
      <c r="A740" s="29" t="s">
        <v>944</v>
      </c>
      <c r="B740" s="30">
        <v>50</v>
      </c>
      <c r="C740" s="31">
        <v>800</v>
      </c>
      <c r="D740" s="32" t="s">
        <v>903</v>
      </c>
      <c r="E740" s="33">
        <v>45454</v>
      </c>
      <c r="F740" s="33">
        <v>45454</v>
      </c>
      <c r="G740" s="34"/>
      <c r="H740" s="34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  <c r="AE740" s="35"/>
      <c r="AF740" s="35"/>
      <c r="AG740" s="35"/>
      <c r="AH740" s="35"/>
      <c r="AI740" s="35"/>
      <c r="AJ740" s="35"/>
      <c r="AK740" s="35"/>
      <c r="AL740" s="35"/>
      <c r="AM740" s="35"/>
      <c r="AN740" s="31">
        <f t="shared" si="39"/>
        <v>0</v>
      </c>
      <c r="AO740" s="31">
        <f t="shared" si="38"/>
        <v>800</v>
      </c>
      <c r="AP740" s="36">
        <f t="shared" si="40"/>
        <v>40000</v>
      </c>
    </row>
    <row r="741" spans="1:42" ht="26.25" customHeight="1" x14ac:dyDescent="0.25">
      <c r="A741" s="29" t="s">
        <v>1047</v>
      </c>
      <c r="B741" s="30"/>
      <c r="C741" s="31">
        <v>0</v>
      </c>
      <c r="D741" s="32" t="s">
        <v>903</v>
      </c>
      <c r="E741" s="33" t="s">
        <v>945</v>
      </c>
      <c r="F741" s="33" t="s">
        <v>945</v>
      </c>
      <c r="G741" s="34"/>
      <c r="H741" s="34">
        <v>9601</v>
      </c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  <c r="AC741" s="35"/>
      <c r="AD741" s="35"/>
      <c r="AE741" s="35"/>
      <c r="AF741" s="35"/>
      <c r="AG741" s="35"/>
      <c r="AH741" s="35"/>
      <c r="AI741" s="35"/>
      <c r="AJ741" s="35"/>
      <c r="AK741" s="35"/>
      <c r="AL741" s="35"/>
      <c r="AM741" s="35"/>
      <c r="AN741" s="31">
        <f t="shared" si="39"/>
        <v>0</v>
      </c>
      <c r="AO741" s="31">
        <f t="shared" si="38"/>
        <v>0</v>
      </c>
      <c r="AP741" s="36">
        <f t="shared" si="40"/>
        <v>0</v>
      </c>
    </row>
    <row r="742" spans="1:42" ht="26.25" customHeight="1" x14ac:dyDescent="0.25">
      <c r="A742" s="29" t="s">
        <v>646</v>
      </c>
      <c r="B742" s="30">
        <v>11.86</v>
      </c>
      <c r="C742" s="31">
        <v>0</v>
      </c>
      <c r="D742" s="32" t="s">
        <v>388</v>
      </c>
      <c r="E742" s="33">
        <v>44790</v>
      </c>
      <c r="F742" s="33">
        <v>44790</v>
      </c>
      <c r="G742" s="34"/>
      <c r="H742" s="34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  <c r="AF742" s="35"/>
      <c r="AG742" s="35"/>
      <c r="AH742" s="35"/>
      <c r="AI742" s="35"/>
      <c r="AJ742" s="35"/>
      <c r="AK742" s="35"/>
      <c r="AL742" s="35"/>
      <c r="AM742" s="35"/>
      <c r="AN742" s="31">
        <f t="shared" si="39"/>
        <v>0</v>
      </c>
      <c r="AO742" s="31">
        <f t="shared" si="38"/>
        <v>0</v>
      </c>
      <c r="AP742" s="36">
        <f t="shared" si="40"/>
        <v>0</v>
      </c>
    </row>
    <row r="743" spans="1:42" ht="26.25" customHeight="1" x14ac:dyDescent="0.25">
      <c r="A743" s="29" t="s">
        <v>594</v>
      </c>
      <c r="B743" s="30">
        <v>78</v>
      </c>
      <c r="C743" s="31">
        <v>5054</v>
      </c>
      <c r="D743" s="32" t="s">
        <v>889</v>
      </c>
      <c r="E743" s="33">
        <v>45616</v>
      </c>
      <c r="F743" s="33">
        <v>45616</v>
      </c>
      <c r="G743" s="34"/>
      <c r="H743" s="34">
        <v>1969</v>
      </c>
      <c r="I743" s="35"/>
      <c r="J743" s="35">
        <v>48</v>
      </c>
      <c r="K743" s="35"/>
      <c r="L743" s="35"/>
      <c r="M743" s="35"/>
      <c r="N743" s="35">
        <v>60</v>
      </c>
      <c r="O743" s="35"/>
      <c r="P743" s="35"/>
      <c r="Q743" s="35">
        <v>48</v>
      </c>
      <c r="R743" s="35">
        <v>24</v>
      </c>
      <c r="S743" s="35"/>
      <c r="T743" s="35">
        <v>48</v>
      </c>
      <c r="U743" s="35"/>
      <c r="V743" s="35"/>
      <c r="W743" s="35"/>
      <c r="X743" s="35">
        <v>48</v>
      </c>
      <c r="Y743" s="35"/>
      <c r="Z743" s="35"/>
      <c r="AA743" s="35"/>
      <c r="AB743" s="35">
        <v>84</v>
      </c>
      <c r="AC743" s="35"/>
      <c r="AD743" s="35"/>
      <c r="AE743" s="35"/>
      <c r="AF743" s="35">
        <v>72</v>
      </c>
      <c r="AG743" s="35"/>
      <c r="AH743" s="35"/>
      <c r="AI743" s="35">
        <v>48</v>
      </c>
      <c r="AJ743" s="35"/>
      <c r="AK743" s="35"/>
      <c r="AL743" s="35">
        <v>48</v>
      </c>
      <c r="AM743" s="35"/>
      <c r="AN743" s="31">
        <f t="shared" si="39"/>
        <v>528</v>
      </c>
      <c r="AO743" s="31">
        <f t="shared" si="38"/>
        <v>4526</v>
      </c>
      <c r="AP743" s="36">
        <f t="shared" si="40"/>
        <v>353028</v>
      </c>
    </row>
    <row r="744" spans="1:42" ht="26.25" customHeight="1" x14ac:dyDescent="0.25">
      <c r="A744" s="29" t="s">
        <v>593</v>
      </c>
      <c r="B744" s="30">
        <v>40</v>
      </c>
      <c r="C744" s="31">
        <v>4552</v>
      </c>
      <c r="D744" s="32" t="s">
        <v>889</v>
      </c>
      <c r="E744" s="33">
        <v>45611</v>
      </c>
      <c r="F744" s="33">
        <v>45611</v>
      </c>
      <c r="G744" s="34"/>
      <c r="H744" s="34">
        <v>9983</v>
      </c>
      <c r="I744" s="35"/>
      <c r="J744" s="35">
        <v>48</v>
      </c>
      <c r="K744" s="35"/>
      <c r="L744" s="35"/>
      <c r="M744" s="35">
        <v>48</v>
      </c>
      <c r="N744" s="35">
        <v>48</v>
      </c>
      <c r="O744" s="35"/>
      <c r="P744" s="35"/>
      <c r="Q744" s="35">
        <v>48</v>
      </c>
      <c r="R744" s="35"/>
      <c r="S744" s="35"/>
      <c r="T744" s="35">
        <v>48</v>
      </c>
      <c r="U744" s="35"/>
      <c r="V744" s="35"/>
      <c r="W744" s="35"/>
      <c r="X744" s="35">
        <v>48</v>
      </c>
      <c r="Y744" s="35"/>
      <c r="Z744" s="35"/>
      <c r="AA744" s="35">
        <v>48</v>
      </c>
      <c r="AB744" s="35">
        <v>48</v>
      </c>
      <c r="AC744" s="35"/>
      <c r="AD744" s="35"/>
      <c r="AE744" s="35">
        <v>48</v>
      </c>
      <c r="AF744" s="35">
        <v>72</v>
      </c>
      <c r="AG744" s="35"/>
      <c r="AH744" s="35">
        <v>60</v>
      </c>
      <c r="AI744" s="35">
        <v>48</v>
      </c>
      <c r="AJ744" s="35"/>
      <c r="AK744" s="35"/>
      <c r="AL744" s="35">
        <v>60</v>
      </c>
      <c r="AM744" s="35">
        <v>48</v>
      </c>
      <c r="AN744" s="31">
        <f t="shared" si="39"/>
        <v>720</v>
      </c>
      <c r="AO744" s="31">
        <f t="shared" si="38"/>
        <v>3832</v>
      </c>
      <c r="AP744" s="36">
        <f t="shared" si="40"/>
        <v>153280</v>
      </c>
    </row>
    <row r="745" spans="1:42" ht="26.25" customHeight="1" x14ac:dyDescent="0.25">
      <c r="A745" s="29" t="s">
        <v>174</v>
      </c>
      <c r="B745" s="30">
        <v>158.4</v>
      </c>
      <c r="C745" s="31">
        <v>829</v>
      </c>
      <c r="D745" s="32" t="s">
        <v>388</v>
      </c>
      <c r="E745" s="33">
        <v>45611</v>
      </c>
      <c r="F745" s="33">
        <v>45611</v>
      </c>
      <c r="G745" s="34"/>
      <c r="H745" s="34">
        <v>1967</v>
      </c>
      <c r="I745" s="35"/>
      <c r="J745" s="35">
        <v>10</v>
      </c>
      <c r="K745" s="35">
        <v>3</v>
      </c>
      <c r="L745" s="35"/>
      <c r="M745" s="35">
        <v>4</v>
      </c>
      <c r="N745" s="35">
        <v>3</v>
      </c>
      <c r="O745" s="35"/>
      <c r="P745" s="35"/>
      <c r="Q745" s="35">
        <v>11</v>
      </c>
      <c r="R745" s="35"/>
      <c r="S745" s="35"/>
      <c r="T745" s="35">
        <v>5</v>
      </c>
      <c r="U745" s="35"/>
      <c r="V745" s="35"/>
      <c r="W745" s="35"/>
      <c r="X745" s="35">
        <v>12</v>
      </c>
      <c r="Y745" s="35">
        <v>2</v>
      </c>
      <c r="Z745" s="35"/>
      <c r="AA745" s="35">
        <v>5</v>
      </c>
      <c r="AB745" s="35">
        <v>4</v>
      </c>
      <c r="AC745" s="35"/>
      <c r="AD745" s="35"/>
      <c r="AE745" s="35">
        <v>12</v>
      </c>
      <c r="AF745" s="35">
        <v>8</v>
      </c>
      <c r="AG745" s="35"/>
      <c r="AH745" s="35"/>
      <c r="AI745" s="35">
        <v>5</v>
      </c>
      <c r="AJ745" s="35"/>
      <c r="AK745" s="35"/>
      <c r="AL745" s="35">
        <v>2</v>
      </c>
      <c r="AM745" s="35"/>
      <c r="AN745" s="31">
        <f t="shared" si="39"/>
        <v>86</v>
      </c>
      <c r="AO745" s="31">
        <f t="shared" si="38"/>
        <v>743</v>
      </c>
      <c r="AP745" s="36">
        <f t="shared" si="40"/>
        <v>117691.2</v>
      </c>
    </row>
    <row r="746" spans="1:42" ht="26.25" customHeight="1" x14ac:dyDescent="0.25">
      <c r="A746" s="29" t="s">
        <v>749</v>
      </c>
      <c r="B746" s="30">
        <v>756</v>
      </c>
      <c r="C746" s="31">
        <v>4</v>
      </c>
      <c r="D746" s="32" t="s">
        <v>761</v>
      </c>
      <c r="E746" s="33">
        <v>45077</v>
      </c>
      <c r="F746" s="33">
        <v>45077</v>
      </c>
      <c r="G746" s="34"/>
      <c r="H746" s="34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/>
      <c r="AF746" s="35"/>
      <c r="AG746" s="35"/>
      <c r="AH746" s="35"/>
      <c r="AI746" s="35"/>
      <c r="AJ746" s="35"/>
      <c r="AK746" s="35"/>
      <c r="AL746" s="35"/>
      <c r="AM746" s="35"/>
      <c r="AN746" s="31">
        <f t="shared" si="39"/>
        <v>0</v>
      </c>
      <c r="AO746" s="31">
        <f t="shared" si="38"/>
        <v>4</v>
      </c>
      <c r="AP746" s="36">
        <f t="shared" si="40"/>
        <v>3024</v>
      </c>
    </row>
    <row r="747" spans="1:42" ht="26.25" customHeight="1" x14ac:dyDescent="0.25">
      <c r="A747" s="29" t="s">
        <v>980</v>
      </c>
      <c r="B747" s="30">
        <v>89.78</v>
      </c>
      <c r="C747" s="31">
        <v>92</v>
      </c>
      <c r="D747" s="32" t="s">
        <v>761</v>
      </c>
      <c r="E747" s="33">
        <v>45519</v>
      </c>
      <c r="F747" s="33">
        <v>45519</v>
      </c>
      <c r="G747" s="34"/>
      <c r="H747" s="34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  <c r="AE747" s="35"/>
      <c r="AF747" s="35"/>
      <c r="AG747" s="35"/>
      <c r="AH747" s="35"/>
      <c r="AI747" s="35"/>
      <c r="AJ747" s="35"/>
      <c r="AK747" s="35"/>
      <c r="AL747" s="35"/>
      <c r="AM747" s="35"/>
      <c r="AN747" s="31">
        <f t="shared" si="39"/>
        <v>0</v>
      </c>
      <c r="AO747" s="31">
        <f t="shared" si="38"/>
        <v>92</v>
      </c>
      <c r="AP747" s="36">
        <f t="shared" si="40"/>
        <v>8259.76</v>
      </c>
    </row>
    <row r="748" spans="1:42" ht="26.25" customHeight="1" x14ac:dyDescent="0.25">
      <c r="A748" s="39" t="s">
        <v>173</v>
      </c>
      <c r="B748" s="30"/>
      <c r="C748" s="31">
        <v>0</v>
      </c>
      <c r="D748" s="32"/>
      <c r="E748" s="33"/>
      <c r="F748" s="33"/>
      <c r="G748" s="34"/>
      <c r="H748" s="34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/>
      <c r="AF748" s="35"/>
      <c r="AG748" s="35"/>
      <c r="AH748" s="35"/>
      <c r="AI748" s="35"/>
      <c r="AJ748" s="35"/>
      <c r="AK748" s="35"/>
      <c r="AL748" s="35"/>
      <c r="AM748" s="35"/>
      <c r="AN748" s="31">
        <f t="shared" si="39"/>
        <v>0</v>
      </c>
      <c r="AO748" s="31">
        <f t="shared" si="38"/>
        <v>0</v>
      </c>
      <c r="AP748" s="36">
        <f t="shared" si="40"/>
        <v>0</v>
      </c>
    </row>
    <row r="749" spans="1:42" ht="26.25" customHeight="1" x14ac:dyDescent="0.25">
      <c r="A749" s="29" t="s">
        <v>172</v>
      </c>
      <c r="B749" s="30">
        <v>363.6</v>
      </c>
      <c r="C749" s="31">
        <v>457</v>
      </c>
      <c r="D749" s="32" t="s">
        <v>791</v>
      </c>
      <c r="E749" s="33">
        <v>45611</v>
      </c>
      <c r="F749" s="33">
        <v>45611</v>
      </c>
      <c r="G749" s="34"/>
      <c r="H749" s="34">
        <v>1527</v>
      </c>
      <c r="I749" s="35"/>
      <c r="J749" s="35">
        <v>7</v>
      </c>
      <c r="K749" s="35">
        <v>3</v>
      </c>
      <c r="L749" s="35"/>
      <c r="M749" s="35">
        <v>3</v>
      </c>
      <c r="N749" s="35">
        <v>4</v>
      </c>
      <c r="O749" s="35"/>
      <c r="P749" s="35"/>
      <c r="Q749" s="35">
        <v>5</v>
      </c>
      <c r="R749" s="35">
        <v>1</v>
      </c>
      <c r="S749" s="35"/>
      <c r="T749" s="35">
        <v>3</v>
      </c>
      <c r="U749" s="35">
        <v>6</v>
      </c>
      <c r="V749" s="35"/>
      <c r="W749" s="35"/>
      <c r="X749" s="35">
        <v>7</v>
      </c>
      <c r="Y749" s="35">
        <v>1</v>
      </c>
      <c r="Z749" s="35"/>
      <c r="AA749" s="35">
        <v>3</v>
      </c>
      <c r="AB749" s="35">
        <v>4</v>
      </c>
      <c r="AC749" s="35"/>
      <c r="AD749" s="35"/>
      <c r="AE749" s="35">
        <v>4</v>
      </c>
      <c r="AF749" s="35">
        <v>3</v>
      </c>
      <c r="AG749" s="35"/>
      <c r="AH749" s="35">
        <v>4</v>
      </c>
      <c r="AI749" s="35">
        <v>5</v>
      </c>
      <c r="AJ749" s="35"/>
      <c r="AK749" s="35"/>
      <c r="AL749" s="35">
        <v>6</v>
      </c>
      <c r="AM749" s="35">
        <v>2</v>
      </c>
      <c r="AN749" s="31">
        <f t="shared" si="39"/>
        <v>71</v>
      </c>
      <c r="AO749" s="31">
        <f t="shared" si="38"/>
        <v>386</v>
      </c>
      <c r="AP749" s="36">
        <f t="shared" si="40"/>
        <v>140349.6</v>
      </c>
    </row>
    <row r="750" spans="1:42" ht="26.25" customHeight="1" x14ac:dyDescent="0.25">
      <c r="A750" s="29" t="s">
        <v>323</v>
      </c>
      <c r="B750" s="30">
        <v>105</v>
      </c>
      <c r="C750" s="31">
        <v>2160</v>
      </c>
      <c r="D750" s="32" t="s">
        <v>858</v>
      </c>
      <c r="E750" s="33">
        <v>45502</v>
      </c>
      <c r="F750" s="33">
        <v>45502</v>
      </c>
      <c r="G750" s="34"/>
      <c r="H750" s="34">
        <v>1701</v>
      </c>
      <c r="I750" s="35"/>
      <c r="J750" s="35">
        <v>90</v>
      </c>
      <c r="K750" s="35"/>
      <c r="L750" s="35"/>
      <c r="M750" s="35">
        <v>90</v>
      </c>
      <c r="N750" s="35"/>
      <c r="O750" s="35"/>
      <c r="P750" s="35"/>
      <c r="Q750" s="35">
        <v>60</v>
      </c>
      <c r="R750" s="35"/>
      <c r="S750" s="35"/>
      <c r="T750" s="35">
        <v>90</v>
      </c>
      <c r="U750" s="35"/>
      <c r="V750" s="35"/>
      <c r="W750" s="35">
        <v>90</v>
      </c>
      <c r="X750" s="35"/>
      <c r="Y750" s="35"/>
      <c r="Z750" s="35"/>
      <c r="AA750" s="35"/>
      <c r="AB750" s="35"/>
      <c r="AC750" s="35"/>
      <c r="AD750" s="35"/>
      <c r="AE750" s="35">
        <v>90</v>
      </c>
      <c r="AF750" s="35"/>
      <c r="AG750" s="35"/>
      <c r="AH750" s="35">
        <v>90</v>
      </c>
      <c r="AI750" s="35"/>
      <c r="AJ750" s="35"/>
      <c r="AK750" s="35"/>
      <c r="AL750" s="35">
        <v>90</v>
      </c>
      <c r="AM750" s="35"/>
      <c r="AN750" s="31">
        <f t="shared" si="39"/>
        <v>690</v>
      </c>
      <c r="AO750" s="31">
        <f t="shared" si="38"/>
        <v>1470</v>
      </c>
      <c r="AP750" s="36">
        <f t="shared" si="40"/>
        <v>154350</v>
      </c>
    </row>
    <row r="751" spans="1:42" ht="26.25" customHeight="1" x14ac:dyDescent="0.25">
      <c r="A751" s="29" t="s">
        <v>19</v>
      </c>
      <c r="B751" s="30">
        <v>2397.6</v>
      </c>
      <c r="C751" s="31">
        <v>200</v>
      </c>
      <c r="D751" s="32" t="s">
        <v>518</v>
      </c>
      <c r="E751" s="33">
        <v>45579</v>
      </c>
      <c r="F751" s="33">
        <v>45579</v>
      </c>
      <c r="G751" s="34"/>
      <c r="H751" s="34">
        <v>9030</v>
      </c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>
        <v>15</v>
      </c>
      <c r="X751" s="35"/>
      <c r="Y751" s="35"/>
      <c r="Z751" s="35"/>
      <c r="AA751" s="35"/>
      <c r="AB751" s="35"/>
      <c r="AC751" s="35"/>
      <c r="AD751" s="35"/>
      <c r="AE751" s="35">
        <v>30</v>
      </c>
      <c r="AF751" s="35"/>
      <c r="AG751" s="35"/>
      <c r="AH751" s="35">
        <v>30</v>
      </c>
      <c r="AI751" s="35"/>
      <c r="AJ751" s="35"/>
      <c r="AK751" s="35"/>
      <c r="AL751" s="35">
        <v>40</v>
      </c>
      <c r="AM751" s="35"/>
      <c r="AN751" s="31">
        <f t="shared" si="39"/>
        <v>115</v>
      </c>
      <c r="AO751" s="31">
        <f t="shared" si="38"/>
        <v>85</v>
      </c>
      <c r="AP751" s="36">
        <f t="shared" si="40"/>
        <v>203796</v>
      </c>
    </row>
    <row r="752" spans="1:42" ht="26.25" customHeight="1" x14ac:dyDescent="0.25">
      <c r="A752" s="39" t="s">
        <v>938</v>
      </c>
      <c r="B752" s="30">
        <v>3.66</v>
      </c>
      <c r="C752" s="31">
        <v>330</v>
      </c>
      <c r="D752" s="32" t="s">
        <v>387</v>
      </c>
      <c r="E752" s="33">
        <v>45551</v>
      </c>
      <c r="F752" s="33">
        <v>45551</v>
      </c>
      <c r="G752" s="34"/>
      <c r="H752" s="34">
        <v>1215</v>
      </c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/>
      <c r="AF752" s="35"/>
      <c r="AG752" s="35"/>
      <c r="AH752" s="35"/>
      <c r="AI752" s="35"/>
      <c r="AJ752" s="35"/>
      <c r="AK752" s="35"/>
      <c r="AL752" s="35"/>
      <c r="AM752" s="35"/>
      <c r="AN752" s="31">
        <f t="shared" si="39"/>
        <v>0</v>
      </c>
      <c r="AO752" s="31">
        <f t="shared" ref="AO752:AO813" si="41">C752+G752-AN752</f>
        <v>330</v>
      </c>
      <c r="AP752" s="36">
        <f t="shared" si="40"/>
        <v>1207.8</v>
      </c>
    </row>
    <row r="753" spans="1:42" ht="26.25" customHeight="1" x14ac:dyDescent="0.25">
      <c r="A753" s="29" t="s">
        <v>171</v>
      </c>
      <c r="B753" s="30"/>
      <c r="C753" s="31">
        <v>35</v>
      </c>
      <c r="D753" s="32"/>
      <c r="E753" s="33"/>
      <c r="F753" s="33"/>
      <c r="G753" s="34"/>
      <c r="H753" s="34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  <c r="AF753" s="35"/>
      <c r="AG753" s="35"/>
      <c r="AH753" s="35"/>
      <c r="AI753" s="35"/>
      <c r="AJ753" s="35"/>
      <c r="AK753" s="35"/>
      <c r="AL753" s="35"/>
      <c r="AM753" s="35"/>
      <c r="AN753" s="31">
        <f t="shared" si="39"/>
        <v>0</v>
      </c>
      <c r="AO753" s="31">
        <f t="shared" si="41"/>
        <v>35</v>
      </c>
      <c r="AP753" s="36">
        <f t="shared" si="40"/>
        <v>0</v>
      </c>
    </row>
    <row r="754" spans="1:42" ht="26.25" customHeight="1" x14ac:dyDescent="0.25">
      <c r="A754" s="29" t="s">
        <v>170</v>
      </c>
      <c r="B754" s="30">
        <v>18</v>
      </c>
      <c r="C754" s="31">
        <v>150</v>
      </c>
      <c r="D754" s="32" t="s">
        <v>388</v>
      </c>
      <c r="E754" s="33">
        <v>45000</v>
      </c>
      <c r="F754" s="33">
        <v>45000</v>
      </c>
      <c r="G754" s="34"/>
      <c r="H754" s="34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/>
      <c r="AF754" s="35"/>
      <c r="AG754" s="35"/>
      <c r="AH754" s="35"/>
      <c r="AI754" s="35"/>
      <c r="AJ754" s="35"/>
      <c r="AK754" s="35"/>
      <c r="AL754" s="35"/>
      <c r="AM754" s="35"/>
      <c r="AN754" s="31">
        <f t="shared" si="39"/>
        <v>0</v>
      </c>
      <c r="AO754" s="31">
        <f t="shared" si="41"/>
        <v>150</v>
      </c>
      <c r="AP754" s="36">
        <f t="shared" si="40"/>
        <v>2700</v>
      </c>
    </row>
    <row r="755" spans="1:42" ht="26.25" customHeight="1" x14ac:dyDescent="0.25">
      <c r="A755" s="29" t="s">
        <v>966</v>
      </c>
      <c r="B755" s="30">
        <v>304</v>
      </c>
      <c r="C755" s="31">
        <v>10</v>
      </c>
      <c r="D755" s="32" t="s">
        <v>761</v>
      </c>
      <c r="E755" s="33">
        <v>45407</v>
      </c>
      <c r="F755" s="33">
        <v>45407</v>
      </c>
      <c r="G755" s="34"/>
      <c r="H755" s="34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F755" s="35"/>
      <c r="AG755" s="35"/>
      <c r="AH755" s="35"/>
      <c r="AI755" s="35"/>
      <c r="AJ755" s="35"/>
      <c r="AK755" s="35"/>
      <c r="AL755" s="35"/>
      <c r="AM755" s="35"/>
      <c r="AN755" s="31">
        <f t="shared" si="39"/>
        <v>0</v>
      </c>
      <c r="AO755" s="31">
        <f t="shared" si="41"/>
        <v>10</v>
      </c>
      <c r="AP755" s="36">
        <f t="shared" si="40"/>
        <v>3040</v>
      </c>
    </row>
    <row r="756" spans="1:42" ht="26.25" customHeight="1" x14ac:dyDescent="0.25">
      <c r="A756" s="29" t="s">
        <v>736</v>
      </c>
      <c r="B756" s="30">
        <v>304</v>
      </c>
      <c r="C756" s="31">
        <v>10</v>
      </c>
      <c r="D756" s="32" t="s">
        <v>761</v>
      </c>
      <c r="E756" s="33" t="s">
        <v>965</v>
      </c>
      <c r="F756" s="33" t="s">
        <v>965</v>
      </c>
      <c r="G756" s="34"/>
      <c r="H756" s="34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F756" s="35"/>
      <c r="AG756" s="35"/>
      <c r="AH756" s="35"/>
      <c r="AI756" s="35"/>
      <c r="AJ756" s="35"/>
      <c r="AK756" s="35"/>
      <c r="AL756" s="35"/>
      <c r="AM756" s="35"/>
      <c r="AN756" s="31">
        <f t="shared" si="39"/>
        <v>0</v>
      </c>
      <c r="AO756" s="31">
        <f t="shared" si="41"/>
        <v>10</v>
      </c>
      <c r="AP756" s="36">
        <f t="shared" si="40"/>
        <v>3040</v>
      </c>
    </row>
    <row r="757" spans="1:42" ht="26.25" customHeight="1" x14ac:dyDescent="0.25">
      <c r="A757" s="29" t="s">
        <v>367</v>
      </c>
      <c r="B757" s="30"/>
      <c r="C757" s="31">
        <v>172</v>
      </c>
      <c r="D757" s="32"/>
      <c r="E757" s="33"/>
      <c r="F757" s="33"/>
      <c r="G757" s="34"/>
      <c r="H757" s="34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/>
      <c r="AF757" s="35"/>
      <c r="AG757" s="35"/>
      <c r="AH757" s="35"/>
      <c r="AI757" s="35"/>
      <c r="AJ757" s="35"/>
      <c r="AK757" s="35"/>
      <c r="AL757" s="35"/>
      <c r="AM757" s="35"/>
      <c r="AN757" s="31">
        <f t="shared" si="39"/>
        <v>0</v>
      </c>
      <c r="AO757" s="31">
        <f t="shared" si="41"/>
        <v>172</v>
      </c>
      <c r="AP757" s="36">
        <f t="shared" si="40"/>
        <v>0</v>
      </c>
    </row>
    <row r="758" spans="1:42" ht="26.25" customHeight="1" x14ac:dyDescent="0.25">
      <c r="A758" s="39" t="s">
        <v>510</v>
      </c>
      <c r="B758" s="30"/>
      <c r="C758" s="31">
        <v>0</v>
      </c>
      <c r="D758" s="32"/>
      <c r="E758" s="33"/>
      <c r="F758" s="33"/>
      <c r="G758" s="34"/>
      <c r="H758" s="34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  <c r="AB758" s="35"/>
      <c r="AC758" s="35"/>
      <c r="AD758" s="35"/>
      <c r="AE758" s="35"/>
      <c r="AF758" s="35"/>
      <c r="AG758" s="35"/>
      <c r="AH758" s="35"/>
      <c r="AI758" s="35"/>
      <c r="AJ758" s="35"/>
      <c r="AK758" s="35"/>
      <c r="AL758" s="35"/>
      <c r="AM758" s="35"/>
      <c r="AN758" s="31">
        <f t="shared" si="39"/>
        <v>0</v>
      </c>
      <c r="AO758" s="31">
        <f t="shared" si="41"/>
        <v>0</v>
      </c>
      <c r="AP758" s="36">
        <f t="shared" si="40"/>
        <v>0</v>
      </c>
    </row>
    <row r="759" spans="1:42" ht="26.25" customHeight="1" x14ac:dyDescent="0.25">
      <c r="A759" s="29" t="s">
        <v>490</v>
      </c>
      <c r="B759" s="30"/>
      <c r="C759" s="31">
        <v>300</v>
      </c>
      <c r="D759" s="32"/>
      <c r="E759" s="33"/>
      <c r="F759" s="33"/>
      <c r="G759" s="34"/>
      <c r="H759" s="34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/>
      <c r="AF759" s="35"/>
      <c r="AG759" s="35"/>
      <c r="AH759" s="35"/>
      <c r="AI759" s="35"/>
      <c r="AJ759" s="35"/>
      <c r="AK759" s="35"/>
      <c r="AL759" s="35"/>
      <c r="AM759" s="35"/>
      <c r="AN759" s="31">
        <f t="shared" si="39"/>
        <v>0</v>
      </c>
      <c r="AO759" s="31">
        <f t="shared" si="41"/>
        <v>300</v>
      </c>
      <c r="AP759" s="36">
        <f t="shared" si="40"/>
        <v>0</v>
      </c>
    </row>
    <row r="760" spans="1:42" ht="26.25" customHeight="1" x14ac:dyDescent="0.25">
      <c r="A760" s="29" t="s">
        <v>489</v>
      </c>
      <c r="B760" s="30"/>
      <c r="C760" s="31">
        <v>100</v>
      </c>
      <c r="D760" s="32"/>
      <c r="E760" s="33"/>
      <c r="F760" s="33"/>
      <c r="G760" s="34"/>
      <c r="H760" s="34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/>
      <c r="AF760" s="35"/>
      <c r="AG760" s="35"/>
      <c r="AH760" s="35"/>
      <c r="AI760" s="35"/>
      <c r="AJ760" s="35"/>
      <c r="AK760" s="35"/>
      <c r="AL760" s="35"/>
      <c r="AM760" s="35"/>
      <c r="AN760" s="31">
        <f t="shared" si="39"/>
        <v>0</v>
      </c>
      <c r="AO760" s="31">
        <f t="shared" si="41"/>
        <v>100</v>
      </c>
      <c r="AP760" s="36">
        <f t="shared" si="40"/>
        <v>0</v>
      </c>
    </row>
    <row r="761" spans="1:42" ht="26.25" customHeight="1" x14ac:dyDescent="0.25">
      <c r="A761" s="29" t="s">
        <v>509</v>
      </c>
      <c r="B761" s="30"/>
      <c r="C761" s="31">
        <v>15</v>
      </c>
      <c r="D761" s="32"/>
      <c r="E761" s="33"/>
      <c r="F761" s="33"/>
      <c r="G761" s="34"/>
      <c r="H761" s="34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  <c r="AF761" s="35"/>
      <c r="AG761" s="35"/>
      <c r="AH761" s="35"/>
      <c r="AI761" s="35"/>
      <c r="AJ761" s="35"/>
      <c r="AK761" s="35"/>
      <c r="AL761" s="35"/>
      <c r="AM761" s="35"/>
      <c r="AN761" s="31">
        <f t="shared" si="39"/>
        <v>0</v>
      </c>
      <c r="AO761" s="31">
        <f t="shared" si="41"/>
        <v>15</v>
      </c>
      <c r="AP761" s="36">
        <f t="shared" si="40"/>
        <v>0</v>
      </c>
    </row>
    <row r="762" spans="1:42" ht="26.25" customHeight="1" x14ac:dyDescent="0.25">
      <c r="A762" s="29" t="s">
        <v>946</v>
      </c>
      <c r="B762" s="30">
        <v>7</v>
      </c>
      <c r="C762" s="31">
        <v>1014</v>
      </c>
      <c r="D762" s="32" t="s">
        <v>979</v>
      </c>
      <c r="E762" s="33">
        <v>45610</v>
      </c>
      <c r="F762" s="33">
        <v>45610</v>
      </c>
      <c r="G762" s="37"/>
      <c r="H762" s="34">
        <v>1432</v>
      </c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>
        <v>100</v>
      </c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/>
      <c r="AF762" s="35"/>
      <c r="AG762" s="35"/>
      <c r="AH762" s="35"/>
      <c r="AI762" s="35"/>
      <c r="AJ762" s="35"/>
      <c r="AK762" s="35"/>
      <c r="AL762" s="35">
        <v>100</v>
      </c>
      <c r="AM762" s="35"/>
      <c r="AN762" s="31">
        <f t="shared" si="39"/>
        <v>200</v>
      </c>
      <c r="AO762" s="31">
        <f t="shared" si="41"/>
        <v>814</v>
      </c>
      <c r="AP762" s="36">
        <f t="shared" si="40"/>
        <v>5698</v>
      </c>
    </row>
    <row r="763" spans="1:42" ht="26.25" customHeight="1" x14ac:dyDescent="0.25">
      <c r="A763" s="29" t="s">
        <v>831</v>
      </c>
      <c r="B763" s="30">
        <v>16.8</v>
      </c>
      <c r="C763" s="31">
        <v>150</v>
      </c>
      <c r="D763" s="32" t="s">
        <v>388</v>
      </c>
      <c r="E763" s="33">
        <v>45426</v>
      </c>
      <c r="F763" s="33">
        <v>45426</v>
      </c>
      <c r="G763" s="34"/>
      <c r="H763" s="34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>
        <v>50</v>
      </c>
      <c r="Z763" s="35"/>
      <c r="AA763" s="35"/>
      <c r="AB763" s="35"/>
      <c r="AC763" s="35"/>
      <c r="AD763" s="35"/>
      <c r="AE763" s="35"/>
      <c r="AF763" s="35"/>
      <c r="AG763" s="35"/>
      <c r="AH763" s="35"/>
      <c r="AI763" s="35"/>
      <c r="AJ763" s="35"/>
      <c r="AK763" s="35"/>
      <c r="AL763" s="35"/>
      <c r="AM763" s="35"/>
      <c r="AN763" s="31">
        <f t="shared" si="39"/>
        <v>50</v>
      </c>
      <c r="AO763" s="31">
        <f t="shared" si="41"/>
        <v>100</v>
      </c>
      <c r="AP763" s="36">
        <f t="shared" si="40"/>
        <v>1680</v>
      </c>
    </row>
    <row r="764" spans="1:42" ht="26.25" customHeight="1" x14ac:dyDescent="0.25">
      <c r="A764" s="29" t="s">
        <v>836</v>
      </c>
      <c r="B764" s="30"/>
      <c r="C764" s="31">
        <v>80</v>
      </c>
      <c r="D764" s="32"/>
      <c r="E764" s="33"/>
      <c r="F764" s="33"/>
      <c r="G764" s="34"/>
      <c r="H764" s="34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  <c r="AB764" s="35"/>
      <c r="AC764" s="35"/>
      <c r="AD764" s="35"/>
      <c r="AE764" s="35"/>
      <c r="AF764" s="35"/>
      <c r="AG764" s="35"/>
      <c r="AH764" s="35"/>
      <c r="AI764" s="35"/>
      <c r="AJ764" s="35"/>
      <c r="AK764" s="35"/>
      <c r="AL764" s="35"/>
      <c r="AM764" s="35"/>
      <c r="AN764" s="31">
        <f t="shared" si="39"/>
        <v>0</v>
      </c>
      <c r="AO764" s="31">
        <f t="shared" si="41"/>
        <v>80</v>
      </c>
      <c r="AP764" s="36">
        <f t="shared" si="40"/>
        <v>0</v>
      </c>
    </row>
    <row r="765" spans="1:42" ht="26.25" customHeight="1" x14ac:dyDescent="0.25">
      <c r="A765" s="29" t="s">
        <v>837</v>
      </c>
      <c r="B765" s="30"/>
      <c r="C765" s="31">
        <v>1718</v>
      </c>
      <c r="D765" s="32"/>
      <c r="E765" s="33"/>
      <c r="F765" s="33"/>
      <c r="G765" s="37"/>
      <c r="H765" s="34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  <c r="AF765" s="35"/>
      <c r="AG765" s="35"/>
      <c r="AH765" s="35"/>
      <c r="AI765" s="35"/>
      <c r="AJ765" s="35"/>
      <c r="AK765" s="35"/>
      <c r="AL765" s="35"/>
      <c r="AM765" s="35"/>
      <c r="AN765" s="31">
        <f t="shared" si="39"/>
        <v>0</v>
      </c>
      <c r="AO765" s="31">
        <f t="shared" si="41"/>
        <v>1718</v>
      </c>
      <c r="AP765" s="36">
        <f t="shared" si="40"/>
        <v>0</v>
      </c>
    </row>
    <row r="766" spans="1:42" ht="26.25" customHeight="1" x14ac:dyDescent="0.25">
      <c r="A766" s="29" t="s">
        <v>378</v>
      </c>
      <c r="B766" s="30"/>
      <c r="C766" s="31">
        <v>150</v>
      </c>
      <c r="D766" s="32"/>
      <c r="E766" s="33"/>
      <c r="F766" s="33"/>
      <c r="G766" s="37"/>
      <c r="H766" s="34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  <c r="AB766" s="35"/>
      <c r="AC766" s="35"/>
      <c r="AD766" s="35"/>
      <c r="AE766" s="35"/>
      <c r="AF766" s="35"/>
      <c r="AG766" s="35"/>
      <c r="AH766" s="35"/>
      <c r="AI766" s="35"/>
      <c r="AJ766" s="35"/>
      <c r="AK766" s="35"/>
      <c r="AL766" s="35"/>
      <c r="AM766" s="35"/>
      <c r="AN766" s="31">
        <f t="shared" si="39"/>
        <v>0</v>
      </c>
      <c r="AO766" s="31">
        <f t="shared" si="41"/>
        <v>150</v>
      </c>
      <c r="AP766" s="36">
        <f t="shared" si="40"/>
        <v>0</v>
      </c>
    </row>
    <row r="767" spans="1:42" ht="26.25" customHeight="1" x14ac:dyDescent="0.25">
      <c r="A767" s="29" t="s">
        <v>737</v>
      </c>
      <c r="B767" s="30">
        <v>304</v>
      </c>
      <c r="C767" s="31">
        <v>0</v>
      </c>
      <c r="D767" s="32" t="s">
        <v>761</v>
      </c>
      <c r="E767" s="33" t="s">
        <v>965</v>
      </c>
      <c r="F767" s="33" t="s">
        <v>965</v>
      </c>
      <c r="G767" s="34"/>
      <c r="H767" s="34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  <c r="AB767" s="35"/>
      <c r="AC767" s="35"/>
      <c r="AD767" s="35"/>
      <c r="AE767" s="35"/>
      <c r="AF767" s="35"/>
      <c r="AG767" s="35"/>
      <c r="AH767" s="35"/>
      <c r="AI767" s="35"/>
      <c r="AJ767" s="35"/>
      <c r="AK767" s="35"/>
      <c r="AL767" s="35"/>
      <c r="AM767" s="35"/>
      <c r="AN767" s="31">
        <f t="shared" si="39"/>
        <v>0</v>
      </c>
      <c r="AO767" s="31">
        <f t="shared" si="41"/>
        <v>0</v>
      </c>
      <c r="AP767" s="36">
        <f t="shared" si="40"/>
        <v>0</v>
      </c>
    </row>
    <row r="768" spans="1:42" ht="26.25" customHeight="1" x14ac:dyDescent="0.25">
      <c r="A768" s="29" t="s">
        <v>562</v>
      </c>
      <c r="B768" s="30">
        <v>153.6</v>
      </c>
      <c r="C768" s="31">
        <v>86</v>
      </c>
      <c r="D768" s="32" t="s">
        <v>834</v>
      </c>
      <c r="E768" s="33" t="s">
        <v>1036</v>
      </c>
      <c r="F768" s="33" t="s">
        <v>1036</v>
      </c>
      <c r="G768" s="34"/>
      <c r="H768" s="34">
        <v>9374</v>
      </c>
      <c r="I768" s="35"/>
      <c r="J768" s="35">
        <v>3</v>
      </c>
      <c r="K768" s="35">
        <v>2</v>
      </c>
      <c r="L768" s="35"/>
      <c r="M768" s="35"/>
      <c r="N768" s="35">
        <v>3</v>
      </c>
      <c r="O768" s="35"/>
      <c r="P768" s="35"/>
      <c r="Q768" s="35">
        <v>2</v>
      </c>
      <c r="R768" s="35">
        <v>1</v>
      </c>
      <c r="S768" s="35"/>
      <c r="T768" s="35">
        <v>2</v>
      </c>
      <c r="U768" s="35">
        <v>1</v>
      </c>
      <c r="V768" s="35"/>
      <c r="W768" s="35"/>
      <c r="X768" s="35">
        <v>2</v>
      </c>
      <c r="Y768" s="35">
        <v>3</v>
      </c>
      <c r="Z768" s="35"/>
      <c r="AA768" s="35">
        <v>1</v>
      </c>
      <c r="AB768" s="35">
        <v>3</v>
      </c>
      <c r="AC768" s="35"/>
      <c r="AD768" s="35"/>
      <c r="AE768" s="35">
        <v>2</v>
      </c>
      <c r="AF768" s="35">
        <v>3</v>
      </c>
      <c r="AG768" s="35"/>
      <c r="AH768" s="35"/>
      <c r="AI768" s="35">
        <v>2</v>
      </c>
      <c r="AJ768" s="35"/>
      <c r="AK768" s="35"/>
      <c r="AL768" s="35"/>
      <c r="AM768" s="35">
        <v>1</v>
      </c>
      <c r="AN768" s="31">
        <f t="shared" si="39"/>
        <v>31</v>
      </c>
      <c r="AO768" s="31">
        <f t="shared" si="41"/>
        <v>55</v>
      </c>
      <c r="AP768" s="36">
        <f t="shared" si="40"/>
        <v>8448</v>
      </c>
    </row>
    <row r="769" spans="1:42" ht="26.25" customHeight="1" x14ac:dyDescent="0.25">
      <c r="A769" s="29" t="s">
        <v>519</v>
      </c>
      <c r="B769" s="30">
        <v>9.6</v>
      </c>
      <c r="C769" s="31">
        <v>3097</v>
      </c>
      <c r="D769" s="32" t="s">
        <v>388</v>
      </c>
      <c r="E769" s="33">
        <v>45369</v>
      </c>
      <c r="F769" s="33">
        <v>45369</v>
      </c>
      <c r="G769" s="34"/>
      <c r="H769" s="34">
        <v>1893</v>
      </c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/>
      <c r="AF769" s="35"/>
      <c r="AG769" s="35"/>
      <c r="AH769" s="35"/>
      <c r="AI769" s="35"/>
      <c r="AJ769" s="35"/>
      <c r="AK769" s="35"/>
      <c r="AL769" s="35"/>
      <c r="AM769" s="35"/>
      <c r="AN769" s="31">
        <f t="shared" si="39"/>
        <v>0</v>
      </c>
      <c r="AO769" s="31">
        <f t="shared" si="41"/>
        <v>3097</v>
      </c>
      <c r="AP769" s="36">
        <f t="shared" si="40"/>
        <v>29731.199999999997</v>
      </c>
    </row>
    <row r="770" spans="1:42" ht="26.25" customHeight="1" x14ac:dyDescent="0.25">
      <c r="A770" s="29" t="s">
        <v>18</v>
      </c>
      <c r="B770" s="30">
        <v>4.25</v>
      </c>
      <c r="C770" s="31">
        <v>3629</v>
      </c>
      <c r="D770" s="32" t="s">
        <v>388</v>
      </c>
      <c r="E770" s="33">
        <v>45369</v>
      </c>
      <c r="F770" s="33">
        <v>45369</v>
      </c>
      <c r="G770" s="34"/>
      <c r="H770" s="34">
        <v>1891</v>
      </c>
      <c r="I770" s="35"/>
      <c r="J770" s="35"/>
      <c r="K770" s="35"/>
      <c r="L770" s="35"/>
      <c r="M770" s="35">
        <v>100</v>
      </c>
      <c r="N770" s="35"/>
      <c r="O770" s="35"/>
      <c r="P770" s="35"/>
      <c r="Q770" s="35">
        <v>100</v>
      </c>
      <c r="R770" s="35"/>
      <c r="S770" s="35"/>
      <c r="T770" s="35"/>
      <c r="U770" s="35"/>
      <c r="V770" s="35"/>
      <c r="W770" s="35"/>
      <c r="X770" s="35"/>
      <c r="Y770" s="35"/>
      <c r="Z770" s="35"/>
      <c r="AA770" s="35"/>
      <c r="AB770" s="35"/>
      <c r="AC770" s="35"/>
      <c r="AD770" s="35"/>
      <c r="AE770" s="35"/>
      <c r="AF770" s="35"/>
      <c r="AG770" s="35"/>
      <c r="AH770" s="35"/>
      <c r="AI770" s="35"/>
      <c r="AJ770" s="35"/>
      <c r="AK770" s="35"/>
      <c r="AL770" s="35">
        <v>100</v>
      </c>
      <c r="AM770" s="35"/>
      <c r="AN770" s="31">
        <f t="shared" si="39"/>
        <v>300</v>
      </c>
      <c r="AO770" s="31">
        <f t="shared" si="41"/>
        <v>3329</v>
      </c>
      <c r="AP770" s="36">
        <f t="shared" si="40"/>
        <v>14148.25</v>
      </c>
    </row>
    <row r="771" spans="1:42" ht="26.25" customHeight="1" x14ac:dyDescent="0.25">
      <c r="A771" s="29" t="s">
        <v>558</v>
      </c>
      <c r="B771" s="30">
        <v>7200</v>
      </c>
      <c r="C771" s="31">
        <v>44</v>
      </c>
      <c r="D771" s="32" t="s">
        <v>514</v>
      </c>
      <c r="E771" s="33">
        <v>45611</v>
      </c>
      <c r="F771" s="33">
        <v>45611</v>
      </c>
      <c r="G771" s="34"/>
      <c r="H771" s="34">
        <v>9145</v>
      </c>
      <c r="I771" s="35"/>
      <c r="J771" s="35"/>
      <c r="K771" s="35"/>
      <c r="L771" s="35"/>
      <c r="M771" s="35"/>
      <c r="N771" s="35"/>
      <c r="O771" s="35"/>
      <c r="P771" s="35"/>
      <c r="Q771" s="35">
        <v>2</v>
      </c>
      <c r="R771" s="35"/>
      <c r="S771" s="35"/>
      <c r="T771" s="35"/>
      <c r="U771" s="35"/>
      <c r="V771" s="35"/>
      <c r="W771" s="35"/>
      <c r="X771" s="35">
        <v>2</v>
      </c>
      <c r="Y771" s="35"/>
      <c r="Z771" s="35"/>
      <c r="AA771" s="35"/>
      <c r="AB771" s="35"/>
      <c r="AC771" s="35"/>
      <c r="AD771" s="35"/>
      <c r="AE771" s="35">
        <v>2</v>
      </c>
      <c r="AF771" s="35"/>
      <c r="AG771" s="35"/>
      <c r="AH771" s="35"/>
      <c r="AI771" s="35"/>
      <c r="AJ771" s="35"/>
      <c r="AK771" s="35"/>
      <c r="AL771" s="35"/>
      <c r="AM771" s="35"/>
      <c r="AN771" s="31">
        <f t="shared" si="39"/>
        <v>6</v>
      </c>
      <c r="AO771" s="31">
        <f t="shared" si="41"/>
        <v>38</v>
      </c>
      <c r="AP771" s="36">
        <f t="shared" si="40"/>
        <v>273600</v>
      </c>
    </row>
    <row r="772" spans="1:42" ht="26.25" customHeight="1" x14ac:dyDescent="0.25">
      <c r="A772" s="39" t="s">
        <v>634</v>
      </c>
      <c r="B772" s="30">
        <v>23597</v>
      </c>
      <c r="C772" s="31">
        <v>44</v>
      </c>
      <c r="D772" s="32"/>
      <c r="E772" s="33">
        <v>45394</v>
      </c>
      <c r="F772" s="33">
        <v>45394</v>
      </c>
      <c r="G772" s="34"/>
      <c r="H772" s="34">
        <v>10369</v>
      </c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  <c r="AB772" s="35"/>
      <c r="AC772" s="35"/>
      <c r="AD772" s="35"/>
      <c r="AE772" s="35"/>
      <c r="AF772" s="35"/>
      <c r="AG772" s="35"/>
      <c r="AH772" s="35"/>
      <c r="AI772" s="35"/>
      <c r="AJ772" s="35"/>
      <c r="AK772" s="35"/>
      <c r="AL772" s="35"/>
      <c r="AM772" s="35"/>
      <c r="AN772" s="31">
        <f t="shared" si="39"/>
        <v>0</v>
      </c>
      <c r="AO772" s="31">
        <f t="shared" si="41"/>
        <v>44</v>
      </c>
      <c r="AP772" s="36">
        <f t="shared" si="40"/>
        <v>1038268</v>
      </c>
    </row>
    <row r="773" spans="1:42" ht="26.25" customHeight="1" x14ac:dyDescent="0.25">
      <c r="A773" s="29" t="s">
        <v>570</v>
      </c>
      <c r="B773" s="30">
        <v>895</v>
      </c>
      <c r="C773" s="31">
        <v>760</v>
      </c>
      <c r="D773" s="32" t="s">
        <v>698</v>
      </c>
      <c r="E773" s="33">
        <v>45622</v>
      </c>
      <c r="F773" s="33">
        <v>45622</v>
      </c>
      <c r="G773" s="34"/>
      <c r="H773" s="34">
        <v>10791</v>
      </c>
      <c r="I773" s="35"/>
      <c r="J773" s="35"/>
      <c r="K773" s="35"/>
      <c r="L773" s="35"/>
      <c r="M773" s="35">
        <v>100</v>
      </c>
      <c r="N773" s="35"/>
      <c r="O773" s="35"/>
      <c r="P773" s="35"/>
      <c r="Q773" s="35">
        <v>100</v>
      </c>
      <c r="R773" s="35"/>
      <c r="S773" s="35"/>
      <c r="T773" s="35">
        <v>30</v>
      </c>
      <c r="U773" s="35"/>
      <c r="V773" s="35"/>
      <c r="W773" s="35">
        <v>50</v>
      </c>
      <c r="X773" s="35"/>
      <c r="Y773" s="35"/>
      <c r="Z773" s="35"/>
      <c r="AA773" s="35"/>
      <c r="AB773" s="35"/>
      <c r="AC773" s="35"/>
      <c r="AD773" s="35"/>
      <c r="AE773" s="35">
        <v>70</v>
      </c>
      <c r="AF773" s="35"/>
      <c r="AG773" s="35"/>
      <c r="AH773" s="35"/>
      <c r="AI773" s="35"/>
      <c r="AJ773" s="35"/>
      <c r="AK773" s="35"/>
      <c r="AL773" s="35"/>
      <c r="AM773" s="35"/>
      <c r="AN773" s="31">
        <f t="shared" si="39"/>
        <v>350</v>
      </c>
      <c r="AO773" s="31">
        <f t="shared" si="41"/>
        <v>410</v>
      </c>
      <c r="AP773" s="36">
        <f t="shared" si="40"/>
        <v>366950</v>
      </c>
    </row>
    <row r="774" spans="1:42" ht="26.25" customHeight="1" x14ac:dyDescent="0.25">
      <c r="A774" s="29" t="s">
        <v>17</v>
      </c>
      <c r="B774" s="30">
        <v>18</v>
      </c>
      <c r="C774" s="31">
        <v>800</v>
      </c>
      <c r="D774" s="32" t="s">
        <v>895</v>
      </c>
      <c r="E774" s="33" t="s">
        <v>1048</v>
      </c>
      <c r="F774" s="33" t="s">
        <v>1048</v>
      </c>
      <c r="G774" s="34"/>
      <c r="H774" s="34">
        <v>7840</v>
      </c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  <c r="AB774" s="35"/>
      <c r="AC774" s="35"/>
      <c r="AD774" s="35"/>
      <c r="AE774" s="35"/>
      <c r="AF774" s="35"/>
      <c r="AG774" s="35"/>
      <c r="AH774" s="35"/>
      <c r="AI774" s="35"/>
      <c r="AJ774" s="35"/>
      <c r="AK774" s="35"/>
      <c r="AL774" s="35"/>
      <c r="AM774" s="35"/>
      <c r="AN774" s="31">
        <f t="shared" si="39"/>
        <v>0</v>
      </c>
      <c r="AO774" s="31">
        <f t="shared" si="41"/>
        <v>800</v>
      </c>
      <c r="AP774" s="36">
        <f t="shared" si="40"/>
        <v>14400</v>
      </c>
    </row>
    <row r="775" spans="1:42" ht="26.25" customHeight="1" x14ac:dyDescent="0.25">
      <c r="A775" s="29" t="s">
        <v>760</v>
      </c>
      <c r="B775" s="30">
        <v>395</v>
      </c>
      <c r="C775" s="31">
        <v>20</v>
      </c>
      <c r="D775" s="32" t="s">
        <v>761</v>
      </c>
      <c r="E775" s="33" t="s">
        <v>965</v>
      </c>
      <c r="F775" s="33" t="s">
        <v>965</v>
      </c>
      <c r="G775" s="34"/>
      <c r="H775" s="34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  <c r="AB775" s="35"/>
      <c r="AC775" s="35"/>
      <c r="AD775" s="35"/>
      <c r="AE775" s="35"/>
      <c r="AF775" s="35"/>
      <c r="AG775" s="35"/>
      <c r="AH775" s="35"/>
      <c r="AI775" s="35"/>
      <c r="AJ775" s="35"/>
      <c r="AK775" s="35"/>
      <c r="AL775" s="35"/>
      <c r="AM775" s="35"/>
      <c r="AN775" s="31">
        <f t="shared" si="39"/>
        <v>0</v>
      </c>
      <c r="AO775" s="31">
        <f t="shared" si="41"/>
        <v>20</v>
      </c>
      <c r="AP775" s="36">
        <f t="shared" si="40"/>
        <v>7900</v>
      </c>
    </row>
    <row r="776" spans="1:42" ht="26.25" customHeight="1" x14ac:dyDescent="0.25">
      <c r="A776" s="39" t="s">
        <v>16</v>
      </c>
      <c r="B776" s="30"/>
      <c r="C776" s="31">
        <v>20</v>
      </c>
      <c r="D776" s="32"/>
      <c r="E776" s="33"/>
      <c r="F776" s="33"/>
      <c r="G776" s="34"/>
      <c r="H776" s="34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  <c r="AB776" s="35"/>
      <c r="AC776" s="35"/>
      <c r="AD776" s="35"/>
      <c r="AE776" s="35"/>
      <c r="AF776" s="35"/>
      <c r="AG776" s="35"/>
      <c r="AH776" s="35"/>
      <c r="AI776" s="35"/>
      <c r="AJ776" s="35"/>
      <c r="AK776" s="35"/>
      <c r="AL776" s="35"/>
      <c r="AM776" s="35"/>
      <c r="AN776" s="31">
        <f t="shared" si="39"/>
        <v>0</v>
      </c>
      <c r="AO776" s="31">
        <f t="shared" si="41"/>
        <v>20</v>
      </c>
      <c r="AP776" s="36">
        <f t="shared" si="40"/>
        <v>0</v>
      </c>
    </row>
    <row r="777" spans="1:42" ht="26.25" customHeight="1" x14ac:dyDescent="0.25">
      <c r="A777" s="43" t="s">
        <v>790</v>
      </c>
      <c r="B777" s="30">
        <v>280</v>
      </c>
      <c r="C777" s="31">
        <v>460</v>
      </c>
      <c r="D777" s="32" t="s">
        <v>1024</v>
      </c>
      <c r="E777" s="33">
        <v>45590</v>
      </c>
      <c r="F777" s="33">
        <v>45590</v>
      </c>
      <c r="G777" s="34"/>
      <c r="H777" s="34">
        <v>6864</v>
      </c>
      <c r="I777" s="35"/>
      <c r="J777" s="35">
        <v>50</v>
      </c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  <c r="AB777" s="35"/>
      <c r="AC777" s="35"/>
      <c r="AD777" s="35"/>
      <c r="AE777" s="35">
        <v>50</v>
      </c>
      <c r="AF777" s="35"/>
      <c r="AG777" s="35"/>
      <c r="AH777" s="35"/>
      <c r="AI777" s="35"/>
      <c r="AJ777" s="35"/>
      <c r="AK777" s="35"/>
      <c r="AL777" s="35">
        <v>50</v>
      </c>
      <c r="AM777" s="35"/>
      <c r="AN777" s="31">
        <f t="shared" si="39"/>
        <v>150</v>
      </c>
      <c r="AO777" s="31">
        <f t="shared" si="41"/>
        <v>310</v>
      </c>
      <c r="AP777" s="36">
        <f t="shared" si="40"/>
        <v>86800</v>
      </c>
    </row>
    <row r="778" spans="1:42" ht="26.25" customHeight="1" x14ac:dyDescent="0.25">
      <c r="A778" s="39" t="s">
        <v>15</v>
      </c>
      <c r="B778" s="30">
        <v>6.98</v>
      </c>
      <c r="C778" s="31">
        <v>0</v>
      </c>
      <c r="D778" s="32" t="s">
        <v>460</v>
      </c>
      <c r="E778" s="33">
        <v>44803</v>
      </c>
      <c r="F778" s="33">
        <v>44803</v>
      </c>
      <c r="G778" s="34"/>
      <c r="H778" s="34">
        <v>10710</v>
      </c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  <c r="AB778" s="35"/>
      <c r="AC778" s="35"/>
      <c r="AD778" s="35"/>
      <c r="AE778" s="35"/>
      <c r="AF778" s="35"/>
      <c r="AG778" s="35"/>
      <c r="AH778" s="35"/>
      <c r="AI778" s="35"/>
      <c r="AJ778" s="35"/>
      <c r="AK778" s="35"/>
      <c r="AL778" s="35"/>
      <c r="AM778" s="35"/>
      <c r="AN778" s="31">
        <f t="shared" si="39"/>
        <v>0</v>
      </c>
      <c r="AO778" s="31">
        <f t="shared" si="41"/>
        <v>0</v>
      </c>
      <c r="AP778" s="36">
        <f t="shared" si="40"/>
        <v>0</v>
      </c>
    </row>
    <row r="779" spans="1:42" ht="26.25" customHeight="1" x14ac:dyDescent="0.25">
      <c r="A779" s="29" t="s">
        <v>759</v>
      </c>
      <c r="B779" s="30">
        <v>178</v>
      </c>
      <c r="C779" s="31">
        <v>0</v>
      </c>
      <c r="D779" s="32" t="s">
        <v>842</v>
      </c>
      <c r="E779" s="33">
        <v>45077</v>
      </c>
      <c r="F779" s="33">
        <v>45077</v>
      </c>
      <c r="G779" s="34"/>
      <c r="H779" s="34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  <c r="AB779" s="35"/>
      <c r="AC779" s="35"/>
      <c r="AD779" s="35"/>
      <c r="AE779" s="35"/>
      <c r="AF779" s="35"/>
      <c r="AG779" s="35"/>
      <c r="AH779" s="35"/>
      <c r="AI779" s="35"/>
      <c r="AJ779" s="35"/>
      <c r="AK779" s="35"/>
      <c r="AL779" s="35"/>
      <c r="AM779" s="35"/>
      <c r="AN779" s="31">
        <f t="shared" si="39"/>
        <v>0</v>
      </c>
      <c r="AO779" s="31">
        <f t="shared" si="41"/>
        <v>0</v>
      </c>
      <c r="AP779" s="36">
        <f t="shared" si="40"/>
        <v>0</v>
      </c>
    </row>
    <row r="780" spans="1:42" ht="26.25" customHeight="1" x14ac:dyDescent="0.25">
      <c r="A780" s="29" t="s">
        <v>14</v>
      </c>
      <c r="B780" s="30">
        <v>0.18</v>
      </c>
      <c r="C780" s="31">
        <v>1730</v>
      </c>
      <c r="D780" s="32" t="s">
        <v>857</v>
      </c>
      <c r="E780" s="33">
        <v>45611</v>
      </c>
      <c r="F780" s="33">
        <v>45611</v>
      </c>
      <c r="G780" s="34"/>
      <c r="H780" s="34">
        <v>1346</v>
      </c>
      <c r="I780" s="35"/>
      <c r="J780" s="35">
        <v>200</v>
      </c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>
        <v>200</v>
      </c>
      <c r="Y780" s="35"/>
      <c r="Z780" s="35"/>
      <c r="AA780" s="35"/>
      <c r="AB780" s="35"/>
      <c r="AC780" s="35"/>
      <c r="AD780" s="35"/>
      <c r="AE780" s="35"/>
      <c r="AF780" s="35"/>
      <c r="AG780" s="35"/>
      <c r="AH780" s="35"/>
      <c r="AI780" s="35"/>
      <c r="AJ780" s="35"/>
      <c r="AK780" s="35"/>
      <c r="AL780" s="35"/>
      <c r="AM780" s="35"/>
      <c r="AN780" s="31">
        <f t="shared" si="39"/>
        <v>400</v>
      </c>
      <c r="AO780" s="31">
        <f t="shared" si="41"/>
        <v>1330</v>
      </c>
      <c r="AP780" s="36">
        <f t="shared" si="40"/>
        <v>239.39999999999998</v>
      </c>
    </row>
    <row r="781" spans="1:42" ht="26.25" customHeight="1" x14ac:dyDescent="0.25">
      <c r="A781" s="29" t="s">
        <v>904</v>
      </c>
      <c r="B781" s="30">
        <v>24</v>
      </c>
      <c r="C781" s="31">
        <v>33</v>
      </c>
      <c r="D781" s="32" t="s">
        <v>388</v>
      </c>
      <c r="E781" s="33">
        <v>45611</v>
      </c>
      <c r="F781" s="33">
        <v>45611</v>
      </c>
      <c r="G781" s="34"/>
      <c r="H781" s="34">
        <v>1345</v>
      </c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/>
      <c r="AF781" s="35"/>
      <c r="AG781" s="35"/>
      <c r="AH781" s="35"/>
      <c r="AI781" s="35"/>
      <c r="AJ781" s="35"/>
      <c r="AK781" s="35"/>
      <c r="AL781" s="35"/>
      <c r="AM781" s="35"/>
      <c r="AN781" s="31">
        <f t="shared" si="39"/>
        <v>0</v>
      </c>
      <c r="AO781" s="31">
        <f t="shared" si="41"/>
        <v>33</v>
      </c>
      <c r="AP781" s="36">
        <f t="shared" si="40"/>
        <v>792</v>
      </c>
    </row>
    <row r="782" spans="1:42" ht="26.25" customHeight="1" x14ac:dyDescent="0.25">
      <c r="A782" s="29" t="s">
        <v>169</v>
      </c>
      <c r="B782" s="30">
        <v>2800</v>
      </c>
      <c r="C782" s="31">
        <v>49</v>
      </c>
      <c r="D782" s="32" t="s">
        <v>1059</v>
      </c>
      <c r="E782" s="33">
        <v>45630</v>
      </c>
      <c r="F782" s="33">
        <v>45630</v>
      </c>
      <c r="G782" s="34">
        <v>48</v>
      </c>
      <c r="H782" s="34">
        <v>1025</v>
      </c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  <c r="AB782" s="35"/>
      <c r="AC782" s="35"/>
      <c r="AD782" s="35"/>
      <c r="AE782" s="35">
        <v>6</v>
      </c>
      <c r="AF782" s="35"/>
      <c r="AG782" s="35"/>
      <c r="AH782" s="35"/>
      <c r="AI782" s="35"/>
      <c r="AJ782" s="35"/>
      <c r="AK782" s="35"/>
      <c r="AL782" s="35"/>
      <c r="AM782" s="35"/>
      <c r="AN782" s="31">
        <f t="shared" si="39"/>
        <v>6</v>
      </c>
      <c r="AO782" s="31">
        <f t="shared" si="41"/>
        <v>91</v>
      </c>
      <c r="AP782" s="36">
        <f t="shared" si="40"/>
        <v>254800</v>
      </c>
    </row>
    <row r="783" spans="1:42" ht="26.25" customHeight="1" x14ac:dyDescent="0.25">
      <c r="A783" s="39" t="s">
        <v>13</v>
      </c>
      <c r="B783" s="30"/>
      <c r="C783" s="31">
        <v>0</v>
      </c>
      <c r="D783" s="32"/>
      <c r="E783" s="33"/>
      <c r="F783" s="33"/>
      <c r="G783" s="34"/>
      <c r="H783" s="34">
        <v>10709</v>
      </c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  <c r="AB783" s="35"/>
      <c r="AC783" s="35"/>
      <c r="AD783" s="35"/>
      <c r="AE783" s="35"/>
      <c r="AF783" s="35"/>
      <c r="AG783" s="35"/>
      <c r="AH783" s="35"/>
      <c r="AI783" s="35"/>
      <c r="AJ783" s="35"/>
      <c r="AK783" s="35"/>
      <c r="AL783" s="35"/>
      <c r="AM783" s="35"/>
      <c r="AN783" s="31">
        <f t="shared" si="39"/>
        <v>0</v>
      </c>
      <c r="AO783" s="31">
        <f t="shared" si="41"/>
        <v>0</v>
      </c>
      <c r="AP783" s="36">
        <f t="shared" si="40"/>
        <v>0</v>
      </c>
    </row>
    <row r="784" spans="1:42" ht="26.25" customHeight="1" x14ac:dyDescent="0.25">
      <c r="A784" s="29" t="s">
        <v>12</v>
      </c>
      <c r="B784" s="30">
        <v>8.4</v>
      </c>
      <c r="C784" s="31">
        <v>13000</v>
      </c>
      <c r="D784" s="32" t="s">
        <v>871</v>
      </c>
      <c r="E784" s="33">
        <v>45579</v>
      </c>
      <c r="F784" s="33">
        <v>45579</v>
      </c>
      <c r="G784" s="34"/>
      <c r="H784" s="34">
        <v>710</v>
      </c>
      <c r="I784" s="35"/>
      <c r="J784" s="35">
        <v>500</v>
      </c>
      <c r="K784" s="35"/>
      <c r="L784" s="35"/>
      <c r="M784" s="35">
        <v>500</v>
      </c>
      <c r="N784" s="35"/>
      <c r="O784" s="35"/>
      <c r="P784" s="35"/>
      <c r="Q784" s="35">
        <v>500</v>
      </c>
      <c r="R784" s="35"/>
      <c r="S784" s="35"/>
      <c r="T784" s="35"/>
      <c r="U784" s="35"/>
      <c r="V784" s="35"/>
      <c r="W784" s="35"/>
      <c r="X784" s="35">
        <v>400</v>
      </c>
      <c r="Y784" s="35"/>
      <c r="Z784" s="35"/>
      <c r="AA784" s="35">
        <v>500</v>
      </c>
      <c r="AB784" s="35"/>
      <c r="AC784" s="35"/>
      <c r="AD784" s="35"/>
      <c r="AE784" s="35">
        <v>500</v>
      </c>
      <c r="AF784" s="35"/>
      <c r="AG784" s="35"/>
      <c r="AH784" s="35">
        <v>500</v>
      </c>
      <c r="AI784" s="35"/>
      <c r="AJ784" s="35"/>
      <c r="AK784" s="35"/>
      <c r="AL784" s="35">
        <v>500</v>
      </c>
      <c r="AM784" s="35"/>
      <c r="AN784" s="31">
        <f t="shared" si="39"/>
        <v>3900</v>
      </c>
      <c r="AO784" s="31">
        <f t="shared" si="41"/>
        <v>9100</v>
      </c>
      <c r="AP784" s="36">
        <f t="shared" si="40"/>
        <v>76440</v>
      </c>
    </row>
    <row r="785" spans="1:42" ht="26.25" customHeight="1" x14ac:dyDescent="0.25">
      <c r="A785" s="29" t="s">
        <v>11</v>
      </c>
      <c r="B785" s="30">
        <v>0.95</v>
      </c>
      <c r="C785" s="31">
        <v>200</v>
      </c>
      <c r="D785" s="32" t="s">
        <v>388</v>
      </c>
      <c r="E785" s="33">
        <v>45611</v>
      </c>
      <c r="F785" s="33">
        <v>45611</v>
      </c>
      <c r="G785" s="34"/>
      <c r="H785" s="34">
        <v>1042</v>
      </c>
      <c r="I785" s="35"/>
      <c r="J785" s="35"/>
      <c r="K785" s="35"/>
      <c r="L785" s="35"/>
      <c r="M785" s="35"/>
      <c r="N785" s="35"/>
      <c r="O785" s="35"/>
      <c r="P785" s="35"/>
      <c r="Q785" s="35">
        <v>230</v>
      </c>
      <c r="R785" s="35"/>
      <c r="S785" s="35"/>
      <c r="T785" s="35"/>
      <c r="U785" s="35"/>
      <c r="V785" s="35"/>
      <c r="W785" s="35"/>
      <c r="X785" s="35">
        <v>100</v>
      </c>
      <c r="Y785" s="35"/>
      <c r="Z785" s="35"/>
      <c r="AA785" s="35">
        <v>100</v>
      </c>
      <c r="AB785" s="35"/>
      <c r="AC785" s="35"/>
      <c r="AD785" s="35"/>
      <c r="AE785" s="35"/>
      <c r="AF785" s="35"/>
      <c r="AG785" s="35"/>
      <c r="AH785" s="35"/>
      <c r="AI785" s="35"/>
      <c r="AJ785" s="35"/>
      <c r="AK785" s="35"/>
      <c r="AL785" s="35"/>
      <c r="AM785" s="35"/>
      <c r="AN785" s="31">
        <f t="shared" ref="AN785:AN813" si="42">(AM785+AL785+AK785+AJ785+AI785+AH785+AG785+AF785+AE785+AD785+AC785+AB785+AA785+Z785+Y785+X785+W785+V785+U785+T785+S785+R785+Q785+P785+O785+N785+M785+L785+K785+J785+I785)</f>
        <v>430</v>
      </c>
      <c r="AO785" s="31">
        <f t="shared" si="41"/>
        <v>-230</v>
      </c>
      <c r="AP785" s="36">
        <f t="shared" si="40"/>
        <v>-218.5</v>
      </c>
    </row>
    <row r="786" spans="1:42" ht="26.25" customHeight="1" x14ac:dyDescent="0.25">
      <c r="A786" s="29" t="s">
        <v>10</v>
      </c>
      <c r="B786" s="30">
        <v>1.86</v>
      </c>
      <c r="C786" s="31">
        <v>0</v>
      </c>
      <c r="D786" s="32" t="s">
        <v>388</v>
      </c>
      <c r="E786" s="33">
        <v>44757</v>
      </c>
      <c r="F786" s="33">
        <v>44757</v>
      </c>
      <c r="G786" s="34"/>
      <c r="H786" s="34">
        <v>2326</v>
      </c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  <c r="AB786" s="35"/>
      <c r="AC786" s="35"/>
      <c r="AD786" s="35"/>
      <c r="AE786" s="35"/>
      <c r="AF786" s="35"/>
      <c r="AG786" s="35"/>
      <c r="AH786" s="35"/>
      <c r="AI786" s="35"/>
      <c r="AJ786" s="35"/>
      <c r="AK786" s="35"/>
      <c r="AL786" s="35"/>
      <c r="AM786" s="35"/>
      <c r="AN786" s="31">
        <f t="shared" si="42"/>
        <v>0</v>
      </c>
      <c r="AO786" s="31">
        <f t="shared" si="41"/>
        <v>0</v>
      </c>
      <c r="AP786" s="36">
        <f t="shared" si="40"/>
        <v>0</v>
      </c>
    </row>
    <row r="787" spans="1:42" ht="26.25" customHeight="1" x14ac:dyDescent="0.25">
      <c r="A787" s="29" t="s">
        <v>597</v>
      </c>
      <c r="B787" s="30">
        <v>1.96</v>
      </c>
      <c r="C787" s="31">
        <v>150</v>
      </c>
      <c r="D787" s="32" t="s">
        <v>388</v>
      </c>
      <c r="E787" s="33">
        <v>45579</v>
      </c>
      <c r="F787" s="33">
        <v>45579</v>
      </c>
      <c r="G787" s="34"/>
      <c r="H787" s="34">
        <v>1252</v>
      </c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>
        <v>50</v>
      </c>
      <c r="Y787" s="35"/>
      <c r="Z787" s="35"/>
      <c r="AA787" s="35"/>
      <c r="AB787" s="35"/>
      <c r="AC787" s="35"/>
      <c r="AD787" s="35"/>
      <c r="AE787" s="35"/>
      <c r="AF787" s="35"/>
      <c r="AG787" s="35"/>
      <c r="AH787" s="35"/>
      <c r="AI787" s="35"/>
      <c r="AJ787" s="35"/>
      <c r="AK787" s="35"/>
      <c r="AL787" s="35"/>
      <c r="AM787" s="35"/>
      <c r="AN787" s="31">
        <f t="shared" si="42"/>
        <v>50</v>
      </c>
      <c r="AO787" s="31">
        <f t="shared" si="41"/>
        <v>100</v>
      </c>
      <c r="AP787" s="36">
        <f t="shared" si="40"/>
        <v>196</v>
      </c>
    </row>
    <row r="788" spans="1:42" ht="26.25" customHeight="1" x14ac:dyDescent="0.25">
      <c r="A788" s="29" t="s">
        <v>9</v>
      </c>
      <c r="B788" s="30">
        <v>348</v>
      </c>
      <c r="C788" s="31">
        <v>50</v>
      </c>
      <c r="D788" s="32" t="s">
        <v>388</v>
      </c>
      <c r="E788" s="33">
        <v>45124</v>
      </c>
      <c r="F788" s="33">
        <v>45124</v>
      </c>
      <c r="G788" s="34"/>
      <c r="H788" s="34">
        <v>9746</v>
      </c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5"/>
      <c r="AC788" s="35"/>
      <c r="AD788" s="35"/>
      <c r="AE788" s="35"/>
      <c r="AF788" s="35"/>
      <c r="AG788" s="35"/>
      <c r="AH788" s="35"/>
      <c r="AI788" s="35"/>
      <c r="AJ788" s="35"/>
      <c r="AK788" s="35"/>
      <c r="AL788" s="35">
        <v>40</v>
      </c>
      <c r="AM788" s="35"/>
      <c r="AN788" s="31">
        <f t="shared" si="42"/>
        <v>40</v>
      </c>
      <c r="AO788" s="31">
        <f t="shared" si="41"/>
        <v>10</v>
      </c>
      <c r="AP788" s="36">
        <f t="shared" si="40"/>
        <v>3480</v>
      </c>
    </row>
    <row r="789" spans="1:42" ht="26.25" customHeight="1" x14ac:dyDescent="0.25">
      <c r="A789" s="29" t="s">
        <v>419</v>
      </c>
      <c r="B789" s="30">
        <v>1150</v>
      </c>
      <c r="C789" s="31">
        <v>0</v>
      </c>
      <c r="D789" s="32" t="s">
        <v>417</v>
      </c>
      <c r="E789" s="33">
        <v>44718</v>
      </c>
      <c r="F789" s="33">
        <v>44718</v>
      </c>
      <c r="G789" s="34"/>
      <c r="H789" s="34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  <c r="AB789" s="35"/>
      <c r="AC789" s="35"/>
      <c r="AD789" s="35"/>
      <c r="AE789" s="35"/>
      <c r="AF789" s="35"/>
      <c r="AG789" s="35"/>
      <c r="AH789" s="35"/>
      <c r="AI789" s="35"/>
      <c r="AJ789" s="35"/>
      <c r="AK789" s="35"/>
      <c r="AL789" s="35"/>
      <c r="AM789" s="35"/>
      <c r="AN789" s="31">
        <f t="shared" si="42"/>
        <v>0</v>
      </c>
      <c r="AO789" s="31">
        <f t="shared" si="41"/>
        <v>0</v>
      </c>
      <c r="AP789" s="36">
        <f t="shared" si="40"/>
        <v>0</v>
      </c>
    </row>
    <row r="790" spans="1:42" ht="26.25" customHeight="1" x14ac:dyDescent="0.25">
      <c r="A790" s="29" t="s">
        <v>415</v>
      </c>
      <c r="B790" s="30">
        <v>21.74</v>
      </c>
      <c r="C790" s="31">
        <v>11630</v>
      </c>
      <c r="D790" s="32" t="s">
        <v>388</v>
      </c>
      <c r="E790" s="33">
        <v>45579</v>
      </c>
      <c r="F790" s="33">
        <v>45579</v>
      </c>
      <c r="G790" s="34"/>
      <c r="H790" s="34">
        <v>9370</v>
      </c>
      <c r="I790" s="35"/>
      <c r="J790" s="35">
        <v>400</v>
      </c>
      <c r="K790" s="35"/>
      <c r="L790" s="35"/>
      <c r="M790" s="35">
        <v>150</v>
      </c>
      <c r="N790" s="35"/>
      <c r="O790" s="35"/>
      <c r="P790" s="35"/>
      <c r="Q790" s="35">
        <v>400</v>
      </c>
      <c r="R790" s="35"/>
      <c r="S790" s="35"/>
      <c r="T790" s="35">
        <v>400</v>
      </c>
      <c r="U790" s="35"/>
      <c r="V790" s="35"/>
      <c r="W790" s="35"/>
      <c r="X790" s="35"/>
      <c r="Y790" s="35"/>
      <c r="Z790" s="35"/>
      <c r="AA790" s="35">
        <v>100</v>
      </c>
      <c r="AB790" s="35"/>
      <c r="AC790" s="35"/>
      <c r="AD790" s="35"/>
      <c r="AE790" s="35">
        <v>200</v>
      </c>
      <c r="AF790" s="35"/>
      <c r="AG790" s="35"/>
      <c r="AH790" s="35">
        <v>300</v>
      </c>
      <c r="AI790" s="35"/>
      <c r="AJ790" s="35"/>
      <c r="AK790" s="35"/>
      <c r="AL790" s="35">
        <v>400</v>
      </c>
      <c r="AM790" s="35"/>
      <c r="AN790" s="31">
        <f t="shared" si="42"/>
        <v>2350</v>
      </c>
      <c r="AO790" s="31">
        <f t="shared" si="41"/>
        <v>9280</v>
      </c>
      <c r="AP790" s="36">
        <f t="shared" si="40"/>
        <v>201747.19999999998</v>
      </c>
    </row>
    <row r="791" spans="1:42" ht="26.25" customHeight="1" x14ac:dyDescent="0.25">
      <c r="A791" s="29" t="s">
        <v>7</v>
      </c>
      <c r="B791" s="30">
        <v>6</v>
      </c>
      <c r="C791" s="31">
        <v>1210</v>
      </c>
      <c r="D791" s="32" t="s">
        <v>388</v>
      </c>
      <c r="E791" s="33">
        <v>45611</v>
      </c>
      <c r="F791" s="33">
        <v>45611</v>
      </c>
      <c r="G791" s="34"/>
      <c r="H791" s="34">
        <v>1108</v>
      </c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>
        <v>30</v>
      </c>
      <c r="AB791" s="35"/>
      <c r="AC791" s="35"/>
      <c r="AD791" s="35"/>
      <c r="AE791" s="35"/>
      <c r="AF791" s="35"/>
      <c r="AG791" s="35"/>
      <c r="AH791" s="35"/>
      <c r="AI791" s="35"/>
      <c r="AJ791" s="35"/>
      <c r="AK791" s="35"/>
      <c r="AL791" s="35"/>
      <c r="AM791" s="35"/>
      <c r="AN791" s="31">
        <f t="shared" si="42"/>
        <v>30</v>
      </c>
      <c r="AO791" s="31">
        <f t="shared" si="41"/>
        <v>1180</v>
      </c>
      <c r="AP791" s="36">
        <f t="shared" si="40"/>
        <v>7080</v>
      </c>
    </row>
    <row r="792" spans="1:42" ht="26.25" customHeight="1" x14ac:dyDescent="0.25">
      <c r="A792" s="29" t="s">
        <v>371</v>
      </c>
      <c r="B792" s="30">
        <v>33.6</v>
      </c>
      <c r="C792" s="31">
        <v>873</v>
      </c>
      <c r="D792" s="32" t="s">
        <v>388</v>
      </c>
      <c r="E792" s="33">
        <v>45611</v>
      </c>
      <c r="F792" s="33">
        <v>45611</v>
      </c>
      <c r="G792" s="34"/>
      <c r="H792" s="34">
        <v>6412</v>
      </c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>
        <v>15</v>
      </c>
      <c r="Y792" s="35"/>
      <c r="Z792" s="35"/>
      <c r="AA792" s="35"/>
      <c r="AB792" s="35"/>
      <c r="AC792" s="35"/>
      <c r="AD792" s="35"/>
      <c r="AE792" s="35"/>
      <c r="AF792" s="35"/>
      <c r="AG792" s="35"/>
      <c r="AH792" s="35"/>
      <c r="AI792" s="35"/>
      <c r="AJ792" s="35"/>
      <c r="AK792" s="35"/>
      <c r="AL792" s="35"/>
      <c r="AM792" s="35"/>
      <c r="AN792" s="31">
        <f t="shared" si="42"/>
        <v>15</v>
      </c>
      <c r="AO792" s="31">
        <f t="shared" si="41"/>
        <v>858</v>
      </c>
      <c r="AP792" s="36">
        <f t="shared" si="40"/>
        <v>28828.800000000003</v>
      </c>
    </row>
    <row r="793" spans="1:42" ht="26.25" customHeight="1" x14ac:dyDescent="0.25">
      <c r="A793" s="39" t="s">
        <v>8</v>
      </c>
      <c r="B793" s="30"/>
      <c r="C793" s="31">
        <v>0</v>
      </c>
      <c r="D793" s="32"/>
      <c r="E793" s="33"/>
      <c r="F793" s="33"/>
      <c r="G793" s="34"/>
      <c r="H793" s="34">
        <v>25</v>
      </c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  <c r="AE793" s="35"/>
      <c r="AF793" s="35"/>
      <c r="AG793" s="35"/>
      <c r="AH793" s="35"/>
      <c r="AI793" s="35"/>
      <c r="AJ793" s="35"/>
      <c r="AK793" s="35"/>
      <c r="AL793" s="35"/>
      <c r="AM793" s="35"/>
      <c r="AN793" s="31">
        <f t="shared" si="42"/>
        <v>0</v>
      </c>
      <c r="AO793" s="31">
        <f t="shared" si="41"/>
        <v>0</v>
      </c>
      <c r="AP793" s="36">
        <f t="shared" si="40"/>
        <v>0</v>
      </c>
    </row>
    <row r="794" spans="1:42" ht="26.25" customHeight="1" x14ac:dyDescent="0.25">
      <c r="A794" s="29" t="s">
        <v>5</v>
      </c>
      <c r="B794" s="30">
        <v>0.31</v>
      </c>
      <c r="C794" s="31">
        <v>10920</v>
      </c>
      <c r="D794" s="32" t="s">
        <v>388</v>
      </c>
      <c r="E794" s="33">
        <v>45306</v>
      </c>
      <c r="F794" s="33">
        <v>45306</v>
      </c>
      <c r="G794" s="34"/>
      <c r="H794" s="34">
        <v>1034</v>
      </c>
      <c r="I794" s="35"/>
      <c r="J794" s="35">
        <v>200</v>
      </c>
      <c r="K794" s="35"/>
      <c r="L794" s="35"/>
      <c r="M794" s="35">
        <v>100</v>
      </c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>
        <v>200</v>
      </c>
      <c r="Y794" s="35"/>
      <c r="Z794" s="35"/>
      <c r="AA794" s="35">
        <v>200</v>
      </c>
      <c r="AB794" s="35"/>
      <c r="AC794" s="35"/>
      <c r="AD794" s="35"/>
      <c r="AE794" s="35">
        <v>200</v>
      </c>
      <c r="AF794" s="35"/>
      <c r="AG794" s="35"/>
      <c r="AH794" s="35">
        <v>200</v>
      </c>
      <c r="AI794" s="35"/>
      <c r="AJ794" s="35"/>
      <c r="AK794" s="35"/>
      <c r="AL794" s="35">
        <v>200</v>
      </c>
      <c r="AM794" s="35"/>
      <c r="AN794" s="31">
        <f t="shared" si="42"/>
        <v>1300</v>
      </c>
      <c r="AO794" s="31">
        <f t="shared" si="41"/>
        <v>9620</v>
      </c>
      <c r="AP794" s="36">
        <f t="shared" si="40"/>
        <v>2982.2</v>
      </c>
    </row>
    <row r="795" spans="1:42" ht="26.25" customHeight="1" x14ac:dyDescent="0.25">
      <c r="A795" s="29" t="s">
        <v>722</v>
      </c>
      <c r="B795" s="30">
        <v>170</v>
      </c>
      <c r="C795" s="31">
        <v>10</v>
      </c>
      <c r="D795" s="32" t="s">
        <v>761</v>
      </c>
      <c r="E795" s="33">
        <v>45077</v>
      </c>
      <c r="F795" s="33">
        <v>45077</v>
      </c>
      <c r="G795" s="34"/>
      <c r="H795" s="34">
        <v>1034</v>
      </c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  <c r="AB795" s="35"/>
      <c r="AC795" s="35"/>
      <c r="AD795" s="35"/>
      <c r="AE795" s="35"/>
      <c r="AF795" s="35"/>
      <c r="AG795" s="35"/>
      <c r="AH795" s="35"/>
      <c r="AI795" s="35"/>
      <c r="AJ795" s="35"/>
      <c r="AK795" s="35"/>
      <c r="AL795" s="35"/>
      <c r="AM795" s="35"/>
      <c r="AN795" s="31">
        <f t="shared" si="42"/>
        <v>0</v>
      </c>
      <c r="AO795" s="31">
        <f t="shared" si="41"/>
        <v>10</v>
      </c>
      <c r="AP795" s="36">
        <f>B795*AO795</f>
        <v>1700</v>
      </c>
    </row>
    <row r="796" spans="1:42" ht="26.25" customHeight="1" x14ac:dyDescent="0.25">
      <c r="A796" s="29" t="s">
        <v>953</v>
      </c>
      <c r="B796" s="31">
        <v>395</v>
      </c>
      <c r="C796" s="31">
        <v>7</v>
      </c>
      <c r="D796" s="32" t="s">
        <v>761</v>
      </c>
      <c r="E796" s="33">
        <v>45408</v>
      </c>
      <c r="F796" s="33">
        <v>45408</v>
      </c>
      <c r="G796" s="34"/>
      <c r="H796" s="34">
        <v>1034</v>
      </c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  <c r="AC796" s="35"/>
      <c r="AD796" s="35"/>
      <c r="AE796" s="35"/>
      <c r="AF796" s="35"/>
      <c r="AG796" s="35"/>
      <c r="AH796" s="35"/>
      <c r="AI796" s="35"/>
      <c r="AJ796" s="35"/>
      <c r="AK796" s="35"/>
      <c r="AL796" s="35"/>
      <c r="AM796" s="35"/>
      <c r="AN796" s="31">
        <f t="shared" si="42"/>
        <v>0</v>
      </c>
      <c r="AO796" s="31">
        <f t="shared" si="41"/>
        <v>7</v>
      </c>
      <c r="AP796" s="36">
        <f>B796*AO796</f>
        <v>2765</v>
      </c>
    </row>
    <row r="797" spans="1:42" ht="26.25" customHeight="1" x14ac:dyDescent="0.25">
      <c r="A797" s="29" t="s">
        <v>994</v>
      </c>
      <c r="B797" s="31">
        <v>0</v>
      </c>
      <c r="C797" s="31">
        <v>494</v>
      </c>
      <c r="D797" s="32" t="s">
        <v>999</v>
      </c>
      <c r="E797" s="33">
        <v>45484</v>
      </c>
      <c r="F797" s="33">
        <v>45484</v>
      </c>
      <c r="G797" s="34"/>
      <c r="H797" s="34" t="s">
        <v>1000</v>
      </c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  <c r="AB797" s="35"/>
      <c r="AC797" s="35"/>
      <c r="AD797" s="35"/>
      <c r="AE797" s="35"/>
      <c r="AF797" s="35"/>
      <c r="AG797" s="35"/>
      <c r="AH797" s="35"/>
      <c r="AI797" s="35"/>
      <c r="AJ797" s="35"/>
      <c r="AK797" s="35"/>
      <c r="AL797" s="35"/>
      <c r="AM797" s="35"/>
      <c r="AN797" s="31">
        <f t="shared" si="42"/>
        <v>0</v>
      </c>
      <c r="AO797" s="31">
        <f t="shared" si="41"/>
        <v>494</v>
      </c>
      <c r="AP797" s="36">
        <f t="shared" ref="AP797:AP812" si="43">B797*AO797</f>
        <v>0</v>
      </c>
    </row>
    <row r="798" spans="1:42" ht="26.25" customHeight="1" x14ac:dyDescent="0.25">
      <c r="A798" s="29" t="s">
        <v>995</v>
      </c>
      <c r="B798" s="31">
        <v>0</v>
      </c>
      <c r="C798" s="31">
        <v>386</v>
      </c>
      <c r="D798" s="32" t="s">
        <v>999</v>
      </c>
      <c r="E798" s="33">
        <v>45484</v>
      </c>
      <c r="F798" s="33">
        <v>45484</v>
      </c>
      <c r="G798" s="34"/>
      <c r="H798" s="34" t="s">
        <v>1000</v>
      </c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  <c r="AC798" s="35"/>
      <c r="AD798" s="35"/>
      <c r="AE798" s="35"/>
      <c r="AF798" s="35"/>
      <c r="AG798" s="35"/>
      <c r="AH798" s="35"/>
      <c r="AI798" s="35"/>
      <c r="AJ798" s="35"/>
      <c r="AK798" s="35"/>
      <c r="AL798" s="35"/>
      <c r="AM798" s="35"/>
      <c r="AN798" s="31">
        <f t="shared" si="42"/>
        <v>0</v>
      </c>
      <c r="AO798" s="31">
        <f t="shared" si="41"/>
        <v>386</v>
      </c>
      <c r="AP798" s="36">
        <f t="shared" si="43"/>
        <v>0</v>
      </c>
    </row>
    <row r="799" spans="1:42" ht="26.25" customHeight="1" x14ac:dyDescent="0.25">
      <c r="A799" s="29" t="s">
        <v>996</v>
      </c>
      <c r="B799" s="31">
        <v>0</v>
      </c>
      <c r="C799" s="31">
        <v>100</v>
      </c>
      <c r="D799" s="32" t="s">
        <v>999</v>
      </c>
      <c r="E799" s="33">
        <v>45630</v>
      </c>
      <c r="F799" s="33">
        <v>45630</v>
      </c>
      <c r="G799" s="34">
        <v>75</v>
      </c>
      <c r="H799" s="34" t="s">
        <v>1001</v>
      </c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/>
      <c r="AF799" s="35"/>
      <c r="AG799" s="35"/>
      <c r="AH799" s="35"/>
      <c r="AI799" s="35"/>
      <c r="AJ799" s="35"/>
      <c r="AK799" s="35"/>
      <c r="AL799" s="35"/>
      <c r="AM799" s="35"/>
      <c r="AN799" s="31">
        <f t="shared" si="42"/>
        <v>0</v>
      </c>
      <c r="AO799" s="31">
        <f t="shared" si="41"/>
        <v>175</v>
      </c>
      <c r="AP799" s="36">
        <f t="shared" si="43"/>
        <v>0</v>
      </c>
    </row>
    <row r="800" spans="1:42" ht="26.25" customHeight="1" x14ac:dyDescent="0.25">
      <c r="A800" s="29" t="s">
        <v>998</v>
      </c>
      <c r="B800" s="31">
        <v>0</v>
      </c>
      <c r="C800" s="31">
        <v>165</v>
      </c>
      <c r="D800" s="32" t="s">
        <v>999</v>
      </c>
      <c r="E800" s="33">
        <v>45630</v>
      </c>
      <c r="F800" s="33">
        <v>45630</v>
      </c>
      <c r="G800" s="34">
        <v>50</v>
      </c>
      <c r="H800" s="34" t="s">
        <v>1002</v>
      </c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  <c r="AB800" s="35"/>
      <c r="AC800" s="35"/>
      <c r="AD800" s="35"/>
      <c r="AE800" s="35"/>
      <c r="AF800" s="35"/>
      <c r="AG800" s="35"/>
      <c r="AH800" s="35"/>
      <c r="AI800" s="35"/>
      <c r="AJ800" s="35"/>
      <c r="AK800" s="35"/>
      <c r="AL800" s="35"/>
      <c r="AM800" s="35"/>
      <c r="AN800" s="31">
        <f t="shared" si="42"/>
        <v>0</v>
      </c>
      <c r="AO800" s="31">
        <f t="shared" si="41"/>
        <v>215</v>
      </c>
      <c r="AP800" s="36">
        <f t="shared" si="43"/>
        <v>0</v>
      </c>
    </row>
    <row r="801" spans="1:42" ht="26.25" customHeight="1" x14ac:dyDescent="0.25">
      <c r="A801" s="29" t="s">
        <v>1091</v>
      </c>
      <c r="B801" s="30">
        <v>42480</v>
      </c>
      <c r="C801" s="31"/>
      <c r="D801" s="32" t="s">
        <v>424</v>
      </c>
      <c r="E801" s="33">
        <v>45638</v>
      </c>
      <c r="F801" s="33">
        <v>45638</v>
      </c>
      <c r="G801" s="34">
        <v>6</v>
      </c>
      <c r="H801" s="34">
        <v>42295123</v>
      </c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  <c r="AE801" s="35"/>
      <c r="AF801" s="35"/>
      <c r="AG801" s="35"/>
      <c r="AH801" s="35"/>
      <c r="AI801" s="35"/>
      <c r="AJ801" s="35"/>
      <c r="AK801" s="35"/>
      <c r="AL801" s="35"/>
      <c r="AM801" s="35"/>
      <c r="AN801" s="31">
        <f t="shared" si="42"/>
        <v>0</v>
      </c>
      <c r="AO801" s="31">
        <f t="shared" si="41"/>
        <v>6</v>
      </c>
      <c r="AP801" s="36">
        <f t="shared" si="40"/>
        <v>254880</v>
      </c>
    </row>
    <row r="802" spans="1:42" ht="26.25" customHeight="1" x14ac:dyDescent="0.25">
      <c r="A802" s="29" t="s">
        <v>1087</v>
      </c>
      <c r="B802" s="30">
        <v>5711.2</v>
      </c>
      <c r="C802" s="31"/>
      <c r="D802" s="32" t="s">
        <v>435</v>
      </c>
      <c r="E802" s="33">
        <v>45643</v>
      </c>
      <c r="F802" s="33">
        <v>45643</v>
      </c>
      <c r="G802" s="34">
        <v>50</v>
      </c>
      <c r="H802" s="34">
        <v>4798</v>
      </c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  <c r="AB802" s="35"/>
      <c r="AC802" s="35"/>
      <c r="AD802" s="35"/>
      <c r="AE802" s="35"/>
      <c r="AF802" s="35"/>
      <c r="AG802" s="35"/>
      <c r="AH802" s="35"/>
      <c r="AI802" s="35"/>
      <c r="AJ802" s="35"/>
      <c r="AK802" s="35"/>
      <c r="AL802" s="35"/>
      <c r="AM802" s="35"/>
      <c r="AN802" s="31">
        <f t="shared" si="42"/>
        <v>0</v>
      </c>
      <c r="AO802" s="31">
        <f t="shared" si="41"/>
        <v>50</v>
      </c>
      <c r="AP802" s="36">
        <f t="shared" si="43"/>
        <v>285560</v>
      </c>
    </row>
    <row r="803" spans="1:42" ht="26.25" customHeight="1" x14ac:dyDescent="0.25">
      <c r="A803" s="29" t="s">
        <v>997</v>
      </c>
      <c r="B803" s="31">
        <v>0</v>
      </c>
      <c r="C803" s="31">
        <v>358</v>
      </c>
      <c r="D803" s="32" t="s">
        <v>999</v>
      </c>
      <c r="E803" s="33">
        <v>45630</v>
      </c>
      <c r="F803" s="33">
        <v>45630</v>
      </c>
      <c r="G803" s="34">
        <v>50</v>
      </c>
      <c r="H803" s="34">
        <v>60985</v>
      </c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  <c r="AB803" s="35"/>
      <c r="AC803" s="35"/>
      <c r="AD803" s="35"/>
      <c r="AE803" s="35"/>
      <c r="AF803" s="35"/>
      <c r="AG803" s="35"/>
      <c r="AH803" s="35"/>
      <c r="AI803" s="35"/>
      <c r="AJ803" s="35"/>
      <c r="AK803" s="35"/>
      <c r="AL803" s="35"/>
      <c r="AM803" s="35"/>
      <c r="AN803" s="31">
        <f t="shared" si="42"/>
        <v>0</v>
      </c>
      <c r="AO803" s="31">
        <f t="shared" si="41"/>
        <v>408</v>
      </c>
      <c r="AP803" s="36">
        <f t="shared" si="43"/>
        <v>0</v>
      </c>
    </row>
    <row r="804" spans="1:42" ht="26.25" customHeight="1" x14ac:dyDescent="0.25">
      <c r="A804" s="29" t="s">
        <v>1003</v>
      </c>
      <c r="B804" s="31">
        <v>0</v>
      </c>
      <c r="C804" s="31">
        <v>0</v>
      </c>
      <c r="D804" s="32" t="s">
        <v>999</v>
      </c>
      <c r="E804" s="33">
        <v>45484</v>
      </c>
      <c r="F804" s="33">
        <v>45484</v>
      </c>
      <c r="G804" s="34"/>
      <c r="H804" s="34">
        <v>10269</v>
      </c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  <c r="AB804" s="35"/>
      <c r="AC804" s="35"/>
      <c r="AD804" s="35"/>
      <c r="AE804" s="35"/>
      <c r="AF804" s="35"/>
      <c r="AG804" s="35"/>
      <c r="AH804" s="35"/>
      <c r="AI804" s="35"/>
      <c r="AJ804" s="35"/>
      <c r="AK804" s="35"/>
      <c r="AL804" s="35"/>
      <c r="AM804" s="35"/>
      <c r="AN804" s="31">
        <f t="shared" si="42"/>
        <v>0</v>
      </c>
      <c r="AO804" s="31">
        <f t="shared" si="41"/>
        <v>0</v>
      </c>
      <c r="AP804" s="36">
        <f t="shared" si="43"/>
        <v>0</v>
      </c>
    </row>
    <row r="805" spans="1:42" ht="26.25" customHeight="1" x14ac:dyDescent="0.25">
      <c r="A805" s="29" t="s">
        <v>1003</v>
      </c>
      <c r="B805" s="31">
        <v>0</v>
      </c>
      <c r="C805" s="31">
        <v>0</v>
      </c>
      <c r="D805" s="32" t="s">
        <v>999</v>
      </c>
      <c r="E805" s="33">
        <v>45484</v>
      </c>
      <c r="F805" s="33">
        <v>45484</v>
      </c>
      <c r="G805" s="34"/>
      <c r="H805" s="34">
        <v>10266</v>
      </c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  <c r="AB805" s="35"/>
      <c r="AC805" s="35"/>
      <c r="AD805" s="35"/>
      <c r="AE805" s="35"/>
      <c r="AF805" s="35"/>
      <c r="AG805" s="35"/>
      <c r="AH805" s="35"/>
      <c r="AI805" s="35"/>
      <c r="AJ805" s="35"/>
      <c r="AK805" s="35"/>
      <c r="AL805" s="35"/>
      <c r="AM805" s="35"/>
      <c r="AN805" s="31">
        <f t="shared" si="42"/>
        <v>0</v>
      </c>
      <c r="AO805" s="31">
        <f t="shared" si="41"/>
        <v>0</v>
      </c>
      <c r="AP805" s="36">
        <f t="shared" si="43"/>
        <v>0</v>
      </c>
    </row>
    <row r="806" spans="1:42" ht="26.25" customHeight="1" x14ac:dyDescent="0.25">
      <c r="A806" s="29" t="s">
        <v>1003</v>
      </c>
      <c r="B806" s="31">
        <v>0</v>
      </c>
      <c r="C806" s="31">
        <v>0</v>
      </c>
      <c r="D806" s="32" t="s">
        <v>999</v>
      </c>
      <c r="E806" s="33">
        <v>45484</v>
      </c>
      <c r="F806" s="33">
        <v>45484</v>
      </c>
      <c r="G806" s="34"/>
      <c r="H806" s="34">
        <v>10280</v>
      </c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/>
      <c r="AF806" s="35"/>
      <c r="AG806" s="35"/>
      <c r="AH806" s="35"/>
      <c r="AI806" s="35"/>
      <c r="AJ806" s="35"/>
      <c r="AK806" s="35"/>
      <c r="AL806" s="35"/>
      <c r="AM806" s="35"/>
      <c r="AN806" s="31">
        <f t="shared" si="42"/>
        <v>0</v>
      </c>
      <c r="AO806" s="31">
        <f t="shared" si="41"/>
        <v>0</v>
      </c>
      <c r="AP806" s="36">
        <f t="shared" si="43"/>
        <v>0</v>
      </c>
    </row>
    <row r="807" spans="1:42" ht="26.25" customHeight="1" x14ac:dyDescent="0.25">
      <c r="A807" s="29" t="s">
        <v>1003</v>
      </c>
      <c r="B807" s="31">
        <v>0</v>
      </c>
      <c r="C807" s="31">
        <v>0</v>
      </c>
      <c r="D807" s="32" t="s">
        <v>999</v>
      </c>
      <c r="E807" s="33">
        <v>45484</v>
      </c>
      <c r="F807" s="33">
        <v>45484</v>
      </c>
      <c r="G807" s="34"/>
      <c r="H807" s="34">
        <v>10175</v>
      </c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  <c r="AB807" s="35"/>
      <c r="AC807" s="35"/>
      <c r="AD807" s="35"/>
      <c r="AE807" s="35"/>
      <c r="AF807" s="35"/>
      <c r="AG807" s="35"/>
      <c r="AH807" s="35"/>
      <c r="AI807" s="35"/>
      <c r="AJ807" s="35"/>
      <c r="AK807" s="35"/>
      <c r="AL807" s="35"/>
      <c r="AM807" s="35"/>
      <c r="AN807" s="31">
        <f t="shared" si="42"/>
        <v>0</v>
      </c>
      <c r="AO807" s="31">
        <f t="shared" si="41"/>
        <v>0</v>
      </c>
      <c r="AP807" s="36">
        <f t="shared" si="43"/>
        <v>0</v>
      </c>
    </row>
    <row r="808" spans="1:42" ht="26.25" customHeight="1" x14ac:dyDescent="0.25">
      <c r="A808" s="29" t="s">
        <v>1003</v>
      </c>
      <c r="B808" s="31">
        <v>0</v>
      </c>
      <c r="C808" s="31">
        <v>0</v>
      </c>
      <c r="D808" s="32" t="s">
        <v>999</v>
      </c>
      <c r="E808" s="33">
        <v>45484</v>
      </c>
      <c r="F808" s="33">
        <v>45484</v>
      </c>
      <c r="G808" s="34"/>
      <c r="H808" s="34">
        <v>10183</v>
      </c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  <c r="AC808" s="35"/>
      <c r="AD808" s="35"/>
      <c r="AE808" s="35"/>
      <c r="AF808" s="35"/>
      <c r="AG808" s="35"/>
      <c r="AH808" s="35"/>
      <c r="AI808" s="35"/>
      <c r="AJ808" s="35"/>
      <c r="AK808" s="35"/>
      <c r="AL808" s="35"/>
      <c r="AM808" s="35"/>
      <c r="AN808" s="31">
        <f t="shared" si="42"/>
        <v>0</v>
      </c>
      <c r="AO808" s="31">
        <f t="shared" si="41"/>
        <v>0</v>
      </c>
      <c r="AP808" s="36">
        <f t="shared" si="43"/>
        <v>0</v>
      </c>
    </row>
    <row r="809" spans="1:42" ht="26.25" customHeight="1" x14ac:dyDescent="0.25">
      <c r="A809" s="29" t="s">
        <v>1004</v>
      </c>
      <c r="B809" s="31">
        <v>0</v>
      </c>
      <c r="C809" s="31">
        <v>0</v>
      </c>
      <c r="D809" s="32" t="s">
        <v>999</v>
      </c>
      <c r="E809" s="33">
        <v>45484</v>
      </c>
      <c r="F809" s="33">
        <v>45484</v>
      </c>
      <c r="G809" s="34"/>
      <c r="H809" s="34">
        <v>10343</v>
      </c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  <c r="AE809" s="35"/>
      <c r="AF809" s="35"/>
      <c r="AG809" s="35"/>
      <c r="AH809" s="35"/>
      <c r="AI809" s="35"/>
      <c r="AJ809" s="35"/>
      <c r="AK809" s="35"/>
      <c r="AL809" s="35"/>
      <c r="AM809" s="35"/>
      <c r="AN809" s="31">
        <f t="shared" si="42"/>
        <v>0</v>
      </c>
      <c r="AO809" s="31">
        <f t="shared" si="41"/>
        <v>0</v>
      </c>
      <c r="AP809" s="36">
        <f t="shared" si="43"/>
        <v>0</v>
      </c>
    </row>
    <row r="810" spans="1:42" ht="26.25" customHeight="1" x14ac:dyDescent="0.25">
      <c r="A810" s="29" t="s">
        <v>1004</v>
      </c>
      <c r="B810" s="31">
        <v>0</v>
      </c>
      <c r="C810" s="31">
        <v>0</v>
      </c>
      <c r="D810" s="32" t="s">
        <v>999</v>
      </c>
      <c r="E810" s="33">
        <v>45484</v>
      </c>
      <c r="F810" s="33">
        <v>45484</v>
      </c>
      <c r="G810" s="34"/>
      <c r="H810" s="34">
        <v>10510</v>
      </c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5"/>
      <c r="AC810" s="35"/>
      <c r="AD810" s="35"/>
      <c r="AE810" s="35"/>
      <c r="AF810" s="35"/>
      <c r="AG810" s="35"/>
      <c r="AH810" s="35"/>
      <c r="AI810" s="35"/>
      <c r="AJ810" s="35"/>
      <c r="AK810" s="35"/>
      <c r="AL810" s="35"/>
      <c r="AM810" s="35"/>
      <c r="AN810" s="31">
        <f t="shared" si="42"/>
        <v>0</v>
      </c>
      <c r="AO810" s="31">
        <f t="shared" si="41"/>
        <v>0</v>
      </c>
      <c r="AP810" s="36">
        <f t="shared" si="43"/>
        <v>0</v>
      </c>
    </row>
    <row r="811" spans="1:42" ht="26.25" customHeight="1" x14ac:dyDescent="0.25">
      <c r="A811" s="29" t="s">
        <v>1004</v>
      </c>
      <c r="B811" s="31">
        <v>0</v>
      </c>
      <c r="C811" s="31">
        <v>0</v>
      </c>
      <c r="D811" s="32" t="s">
        <v>999</v>
      </c>
      <c r="E811" s="33">
        <v>45484</v>
      </c>
      <c r="F811" s="33">
        <v>45484</v>
      </c>
      <c r="G811" s="34"/>
      <c r="H811" s="34">
        <v>10534</v>
      </c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  <c r="AF811" s="35"/>
      <c r="AG811" s="35"/>
      <c r="AH811" s="35"/>
      <c r="AI811" s="35"/>
      <c r="AJ811" s="35"/>
      <c r="AK811" s="35"/>
      <c r="AL811" s="35"/>
      <c r="AM811" s="35"/>
      <c r="AN811" s="31">
        <f t="shared" si="42"/>
        <v>0</v>
      </c>
      <c r="AO811" s="31">
        <f t="shared" si="41"/>
        <v>0</v>
      </c>
      <c r="AP811" s="36">
        <f t="shared" si="43"/>
        <v>0</v>
      </c>
    </row>
    <row r="812" spans="1:42" ht="26.25" customHeight="1" x14ac:dyDescent="0.25">
      <c r="A812" s="29" t="s">
        <v>1004</v>
      </c>
      <c r="B812" s="31">
        <v>0</v>
      </c>
      <c r="C812" s="31">
        <v>0</v>
      </c>
      <c r="D812" s="32" t="s">
        <v>999</v>
      </c>
      <c r="E812" s="33">
        <v>45484</v>
      </c>
      <c r="F812" s="33">
        <v>45484</v>
      </c>
      <c r="G812" s="34"/>
      <c r="H812" s="34">
        <v>10608</v>
      </c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  <c r="AB812" s="35"/>
      <c r="AC812" s="35"/>
      <c r="AD812" s="35"/>
      <c r="AE812" s="35"/>
      <c r="AF812" s="35"/>
      <c r="AG812" s="35"/>
      <c r="AH812" s="35"/>
      <c r="AI812" s="35"/>
      <c r="AJ812" s="35"/>
      <c r="AK812" s="35"/>
      <c r="AL812" s="35"/>
      <c r="AM812" s="35"/>
      <c r="AN812" s="31">
        <f t="shared" si="42"/>
        <v>0</v>
      </c>
      <c r="AO812" s="31">
        <f t="shared" si="41"/>
        <v>0</v>
      </c>
      <c r="AP812" s="36">
        <f t="shared" si="43"/>
        <v>0</v>
      </c>
    </row>
    <row r="813" spans="1:42" ht="26.25" customHeight="1" x14ac:dyDescent="0.25">
      <c r="A813" s="29" t="s">
        <v>1004</v>
      </c>
      <c r="B813" s="31">
        <v>0</v>
      </c>
      <c r="C813" s="31">
        <v>0</v>
      </c>
      <c r="D813" s="32" t="s">
        <v>999</v>
      </c>
      <c r="E813" s="33">
        <v>45484</v>
      </c>
      <c r="F813" s="33">
        <v>45484</v>
      </c>
      <c r="G813" s="34"/>
      <c r="H813" s="34">
        <v>10622</v>
      </c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  <c r="AB813" s="35"/>
      <c r="AC813" s="35"/>
      <c r="AD813" s="35"/>
      <c r="AE813" s="35"/>
      <c r="AF813" s="35"/>
      <c r="AG813" s="35"/>
      <c r="AH813" s="35"/>
      <c r="AI813" s="35"/>
      <c r="AJ813" s="35"/>
      <c r="AK813" s="35"/>
      <c r="AL813" s="35"/>
      <c r="AM813" s="35"/>
      <c r="AN813" s="31">
        <f t="shared" si="42"/>
        <v>0</v>
      </c>
      <c r="AO813" s="31">
        <f t="shared" si="41"/>
        <v>0</v>
      </c>
      <c r="AP813" s="36">
        <f t="shared" si="40"/>
        <v>0</v>
      </c>
    </row>
    <row r="814" spans="1:42" ht="26.25" customHeight="1" thickBot="1" x14ac:dyDescent="0.3">
      <c r="A814" s="57"/>
      <c r="B814" s="56"/>
      <c r="C814" s="34"/>
      <c r="D814" s="68"/>
      <c r="E814" s="69"/>
      <c r="F814" s="69"/>
      <c r="G814" s="70"/>
      <c r="H814" s="70"/>
      <c r="I814" s="71"/>
      <c r="J814" s="71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2"/>
      <c r="Z814" s="71"/>
      <c r="AA814" s="71"/>
      <c r="AB814" s="71"/>
      <c r="AC814" s="71"/>
      <c r="AD814" s="71"/>
      <c r="AE814" s="71"/>
      <c r="AF814" s="71"/>
      <c r="AG814" s="71"/>
      <c r="AH814" s="71"/>
      <c r="AI814" s="71"/>
      <c r="AJ814" s="71"/>
      <c r="AK814" s="71"/>
      <c r="AL814" s="71"/>
      <c r="AM814" s="71"/>
      <c r="AN814" s="59"/>
      <c r="AO814" s="73" t="s">
        <v>491</v>
      </c>
      <c r="AP814" s="74">
        <f>SUM(AP102:AP813)</f>
        <v>44771744.520000026</v>
      </c>
    </row>
    <row r="815" spans="1:42" ht="26.25" customHeight="1" thickBot="1" x14ac:dyDescent="0.3">
      <c r="A815" s="75" t="s">
        <v>1058</v>
      </c>
      <c r="B815" s="76"/>
      <c r="C815" s="44"/>
      <c r="D815" s="77" t="s">
        <v>999</v>
      </c>
      <c r="E815" s="78">
        <v>45630</v>
      </c>
      <c r="F815" s="78">
        <v>45630</v>
      </c>
      <c r="G815" s="44">
        <v>75</v>
      </c>
      <c r="H815" s="34" t="s">
        <v>1000</v>
      </c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80"/>
      <c r="Z815" s="79"/>
      <c r="AA815" s="79"/>
      <c r="AB815" s="79"/>
      <c r="AC815" s="79"/>
      <c r="AD815" s="79"/>
      <c r="AE815" s="79"/>
      <c r="AF815" s="79"/>
      <c r="AG815" s="79"/>
      <c r="AH815" s="79"/>
      <c r="AI815" s="79"/>
      <c r="AJ815" s="79"/>
      <c r="AK815" s="79"/>
      <c r="AL815" s="79"/>
      <c r="AM815" s="79"/>
      <c r="AN815" s="81"/>
      <c r="AO815" s="82"/>
      <c r="AP815" s="83"/>
    </row>
    <row r="816" spans="1:42" ht="26.25" customHeight="1" thickBot="1" x14ac:dyDescent="0.3">
      <c r="A816" s="84" t="s">
        <v>832</v>
      </c>
      <c r="B816" s="85"/>
      <c r="C816" s="71"/>
      <c r="D816" s="68"/>
      <c r="E816" s="86"/>
      <c r="F816" s="86"/>
      <c r="G816" s="71"/>
      <c r="H816" s="71"/>
      <c r="I816" s="71"/>
      <c r="J816" s="71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2"/>
      <c r="Z816" s="71"/>
      <c r="AA816" s="71"/>
      <c r="AB816" s="71"/>
      <c r="AC816" s="71"/>
      <c r="AD816" s="71"/>
      <c r="AE816" s="71"/>
      <c r="AF816" s="71"/>
      <c r="AG816" s="71"/>
      <c r="AH816" s="71"/>
      <c r="AI816" s="71"/>
      <c r="AJ816" s="71"/>
      <c r="AK816" s="71"/>
      <c r="AL816" s="71"/>
      <c r="AM816" s="71"/>
      <c r="AN816" s="71"/>
      <c r="AO816" s="87"/>
      <c r="AP816" s="71"/>
    </row>
    <row r="817" spans="1:42" ht="26.25" customHeight="1" x14ac:dyDescent="0.45">
      <c r="A817" s="27"/>
      <c r="B817" s="26"/>
      <c r="C817" s="2"/>
      <c r="D817" s="24"/>
      <c r="E817" s="14"/>
      <c r="F817" s="14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0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11"/>
      <c r="AP817" s="2"/>
    </row>
    <row r="818" spans="1:42" ht="26.25" customHeight="1" x14ac:dyDescent="0.45">
      <c r="A818" s="27"/>
      <c r="B818" s="26"/>
      <c r="C818" s="2"/>
      <c r="D818" s="24"/>
      <c r="E818" s="14"/>
      <c r="F818" s="14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0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11"/>
      <c r="AP818" s="2"/>
    </row>
    <row r="819" spans="1:42" ht="26.25" customHeight="1" x14ac:dyDescent="0.45">
      <c r="A819" s="5"/>
      <c r="B819" s="26"/>
    </row>
    <row r="820" spans="1:42" ht="26.25" customHeight="1" x14ac:dyDescent="0.45">
      <c r="B820" s="26"/>
    </row>
    <row r="821" spans="1:42" ht="26.25" customHeight="1" x14ac:dyDescent="0.45">
      <c r="B821" s="26"/>
    </row>
    <row r="822" spans="1:42" ht="26.25" customHeight="1" x14ac:dyDescent="0.45">
      <c r="B822" s="26"/>
    </row>
    <row r="823" spans="1:42" ht="19.5" customHeight="1" x14ac:dyDescent="0.45">
      <c r="B823" s="26"/>
    </row>
    <row r="824" spans="1:42" ht="28.5" x14ac:dyDescent="0.45">
      <c r="B824" s="26"/>
    </row>
    <row r="825" spans="1:42" ht="28.5" x14ac:dyDescent="0.45">
      <c r="B825" s="26"/>
    </row>
    <row r="826" spans="1:42" ht="28.5" x14ac:dyDescent="0.45">
      <c r="B826" s="26"/>
    </row>
    <row r="827" spans="1:42" ht="28.5" x14ac:dyDescent="0.45">
      <c r="B827" s="26"/>
    </row>
    <row r="828" spans="1:42" ht="28.5" x14ac:dyDescent="0.45">
      <c r="B828" s="26"/>
    </row>
    <row r="829" spans="1:42" ht="28.5" x14ac:dyDescent="0.45">
      <c r="B829" s="26"/>
    </row>
    <row r="830" spans="1:42" ht="28.5" x14ac:dyDescent="0.45">
      <c r="B830" s="26"/>
    </row>
    <row r="831" spans="1:42" ht="28.5" x14ac:dyDescent="0.45">
      <c r="B831" s="26"/>
    </row>
    <row r="832" spans="1:42" ht="28.5" x14ac:dyDescent="0.45">
      <c r="B832" s="26"/>
    </row>
    <row r="833" spans="1:42" ht="28.5" x14ac:dyDescent="0.45">
      <c r="B833" s="26"/>
    </row>
    <row r="834" spans="1:42" ht="28.5" x14ac:dyDescent="0.45">
      <c r="B834" s="26"/>
    </row>
    <row r="835" spans="1:42" ht="28.5" x14ac:dyDescent="0.45">
      <c r="B835" s="26"/>
    </row>
    <row r="836" spans="1:42" ht="28.5" x14ac:dyDescent="0.45">
      <c r="B836" s="26"/>
    </row>
    <row r="837" spans="1:42" ht="28.5" x14ac:dyDescent="0.45">
      <c r="B837" s="26"/>
    </row>
    <row r="838" spans="1:42" s="3" customFormat="1" ht="28.5" x14ac:dyDescent="0.45">
      <c r="A838" s="6"/>
      <c r="B838" s="26"/>
      <c r="C838" s="7"/>
      <c r="D838" s="25"/>
      <c r="E838" s="8"/>
      <c r="F838" s="8"/>
      <c r="G838" s="8"/>
      <c r="H838" s="9"/>
      <c r="I838" s="9"/>
      <c r="Y838" s="10"/>
      <c r="AO838" s="12"/>
      <c r="AP838" s="10"/>
    </row>
    <row r="839" spans="1:42" s="3" customFormat="1" ht="28.5" x14ac:dyDescent="0.45">
      <c r="A839" s="6"/>
      <c r="B839" s="26"/>
      <c r="C839" s="7"/>
      <c r="D839" s="25"/>
      <c r="E839" s="8"/>
      <c r="F839" s="8"/>
      <c r="G839" s="8"/>
      <c r="H839" s="9"/>
      <c r="I839" s="9"/>
      <c r="Y839" s="10"/>
      <c r="AO839" s="12"/>
      <c r="AP839" s="10"/>
    </row>
    <row r="840" spans="1:42" s="3" customFormat="1" ht="28.5" x14ac:dyDescent="0.45">
      <c r="A840" s="6"/>
      <c r="B840" s="26"/>
      <c r="C840" s="7"/>
      <c r="D840" s="25"/>
      <c r="E840" s="8"/>
      <c r="F840" s="8"/>
      <c r="G840" s="8"/>
      <c r="H840" s="9"/>
      <c r="I840" s="9"/>
      <c r="Y840" s="10"/>
      <c r="AO840" s="12"/>
      <c r="AP840" s="10"/>
    </row>
    <row r="841" spans="1:42" s="3" customFormat="1" ht="28.5" x14ac:dyDescent="0.45">
      <c r="A841" s="6"/>
      <c r="B841" s="26"/>
      <c r="C841" s="7"/>
      <c r="D841" s="25"/>
      <c r="E841" s="8"/>
      <c r="F841" s="8"/>
      <c r="G841" s="8"/>
      <c r="H841" s="9"/>
      <c r="I841" s="9"/>
      <c r="Y841" s="10"/>
      <c r="AO841" s="12"/>
      <c r="AP841" s="10"/>
    </row>
    <row r="842" spans="1:42" s="3" customFormat="1" ht="28.5" x14ac:dyDescent="0.45">
      <c r="A842" s="6"/>
      <c r="B842" s="26"/>
      <c r="C842" s="7"/>
      <c r="D842" s="25"/>
      <c r="E842" s="8"/>
      <c r="F842" s="8"/>
      <c r="G842" s="8"/>
      <c r="H842" s="9"/>
      <c r="I842" s="9"/>
      <c r="Y842" s="10"/>
      <c r="AO842" s="12"/>
      <c r="AP842" s="10"/>
    </row>
    <row r="843" spans="1:42" s="3" customFormat="1" ht="28.5" x14ac:dyDescent="0.45">
      <c r="A843" s="6"/>
      <c r="B843" s="26"/>
      <c r="C843" s="7"/>
      <c r="D843" s="25"/>
      <c r="E843" s="8"/>
      <c r="F843" s="8"/>
      <c r="G843" s="8"/>
      <c r="H843" s="9"/>
      <c r="I843" s="9"/>
      <c r="Y843" s="10"/>
      <c r="AO843" s="12"/>
      <c r="AP843" s="10"/>
    </row>
    <row r="844" spans="1:42" s="3" customFormat="1" ht="28.5" x14ac:dyDescent="0.45">
      <c r="A844" s="6"/>
      <c r="B844" s="26"/>
      <c r="C844" s="7"/>
      <c r="D844" s="25"/>
      <c r="E844" s="8"/>
      <c r="F844" s="8"/>
      <c r="G844" s="8"/>
      <c r="H844" s="9"/>
      <c r="I844" s="9"/>
      <c r="Y844" s="10"/>
      <c r="AO844" s="12"/>
      <c r="AP844" s="10"/>
    </row>
    <row r="845" spans="1:42" s="3" customFormat="1" ht="28.5" x14ac:dyDescent="0.45">
      <c r="A845" s="6"/>
      <c r="B845" s="26"/>
      <c r="C845" s="7"/>
      <c r="D845" s="25"/>
      <c r="E845" s="8"/>
      <c r="F845" s="8"/>
      <c r="G845" s="8"/>
      <c r="H845" s="9"/>
      <c r="I845" s="9"/>
      <c r="Y845" s="10"/>
      <c r="AO845" s="12"/>
      <c r="AP845" s="10"/>
    </row>
    <row r="846" spans="1:42" s="3" customFormat="1" ht="28.5" x14ac:dyDescent="0.45">
      <c r="A846" s="6"/>
      <c r="B846" s="26"/>
      <c r="C846" s="7"/>
      <c r="D846" s="25"/>
      <c r="E846" s="8"/>
      <c r="F846" s="8"/>
      <c r="G846" s="8"/>
      <c r="H846" s="9"/>
      <c r="I846" s="9"/>
      <c r="Y846" s="10"/>
      <c r="AO846" s="12"/>
      <c r="AP846" s="10"/>
    </row>
    <row r="847" spans="1:42" s="3" customFormat="1" ht="28.5" x14ac:dyDescent="0.45">
      <c r="A847" s="6"/>
      <c r="B847" s="26"/>
      <c r="C847" s="7"/>
      <c r="D847" s="25"/>
      <c r="E847" s="8"/>
      <c r="F847" s="8"/>
      <c r="G847" s="8"/>
      <c r="H847" s="9"/>
      <c r="I847" s="9"/>
      <c r="Y847" s="10"/>
      <c r="AO847" s="12"/>
      <c r="AP847" s="10"/>
    </row>
    <row r="848" spans="1:42" s="3" customFormat="1" ht="28.5" x14ac:dyDescent="0.45">
      <c r="A848" s="6"/>
      <c r="B848" s="26"/>
      <c r="C848" s="7"/>
      <c r="D848" s="25"/>
      <c r="E848" s="8"/>
      <c r="F848" s="8"/>
      <c r="G848" s="8"/>
      <c r="H848" s="9"/>
      <c r="I848" s="9"/>
      <c r="Y848" s="10"/>
      <c r="AO848" s="12"/>
      <c r="AP848" s="10"/>
    </row>
    <row r="849" spans="1:42" s="3" customFormat="1" ht="28.5" x14ac:dyDescent="0.45">
      <c r="A849" s="6"/>
      <c r="B849" s="26"/>
      <c r="C849" s="7"/>
      <c r="D849" s="25"/>
      <c r="E849" s="8"/>
      <c r="F849" s="8"/>
      <c r="G849" s="8"/>
      <c r="H849" s="9"/>
      <c r="I849" s="9"/>
      <c r="Y849" s="10"/>
      <c r="AO849" s="12"/>
      <c r="AP849" s="10"/>
    </row>
    <row r="850" spans="1:42" s="3" customFormat="1" ht="28.5" x14ac:dyDescent="0.45">
      <c r="A850" s="6"/>
      <c r="B850" s="26"/>
      <c r="C850" s="7"/>
      <c r="D850" s="25"/>
      <c r="E850" s="8"/>
      <c r="F850" s="8"/>
      <c r="G850" s="8"/>
      <c r="H850" s="9"/>
      <c r="I850" s="9"/>
      <c r="Y850" s="10"/>
      <c r="AO850" s="12"/>
      <c r="AP850" s="10"/>
    </row>
    <row r="851" spans="1:42" s="3" customFormat="1" ht="28.5" x14ac:dyDescent="0.45">
      <c r="A851" s="6"/>
      <c r="B851" s="26"/>
      <c r="C851" s="7"/>
      <c r="D851" s="25"/>
      <c r="E851" s="8"/>
      <c r="F851" s="8"/>
      <c r="G851" s="8"/>
      <c r="H851" s="9"/>
      <c r="I851" s="9"/>
      <c r="Y851" s="10"/>
      <c r="AO851" s="12"/>
      <c r="AP851" s="10"/>
    </row>
    <row r="852" spans="1:42" s="3" customFormat="1" ht="28.5" x14ac:dyDescent="0.45">
      <c r="A852" s="6"/>
      <c r="B852" s="26"/>
      <c r="C852" s="7"/>
      <c r="D852" s="25"/>
      <c r="E852" s="8"/>
      <c r="F852" s="8"/>
      <c r="G852" s="8"/>
      <c r="H852" s="9"/>
      <c r="I852" s="9"/>
      <c r="Y852" s="10"/>
      <c r="AO852" s="12"/>
      <c r="AP852" s="10"/>
    </row>
    <row r="853" spans="1:42" s="3" customFormat="1" ht="28.5" x14ac:dyDescent="0.45">
      <c r="A853" s="6"/>
      <c r="B853" s="26"/>
      <c r="C853" s="7"/>
      <c r="D853" s="25"/>
      <c r="E853" s="8"/>
      <c r="F853" s="8"/>
      <c r="G853" s="8"/>
      <c r="H853" s="9"/>
      <c r="I853" s="9"/>
      <c r="Y853" s="10"/>
      <c r="AO853" s="12"/>
      <c r="AP853" s="10"/>
    </row>
    <row r="854" spans="1:42" s="3" customFormat="1" ht="28.5" x14ac:dyDescent="0.45">
      <c r="A854" s="6"/>
      <c r="B854" s="26"/>
      <c r="C854" s="7"/>
      <c r="D854" s="25"/>
      <c r="E854" s="8"/>
      <c r="F854" s="8"/>
      <c r="G854" s="8"/>
      <c r="H854" s="9"/>
      <c r="I854" s="9"/>
      <c r="Y854" s="10"/>
      <c r="AO854" s="12"/>
      <c r="AP854" s="10"/>
    </row>
    <row r="855" spans="1:42" s="3" customFormat="1" ht="28.5" x14ac:dyDescent="0.45">
      <c r="A855" s="6"/>
      <c r="B855" s="26"/>
      <c r="C855" s="7"/>
      <c r="D855" s="25"/>
      <c r="E855" s="8"/>
      <c r="F855" s="8"/>
      <c r="G855" s="8"/>
      <c r="H855" s="9"/>
      <c r="I855" s="9"/>
      <c r="Y855" s="10"/>
      <c r="AO855" s="12"/>
      <c r="AP855" s="10"/>
    </row>
    <row r="856" spans="1:42" s="3" customFormat="1" ht="28.5" x14ac:dyDescent="0.45">
      <c r="A856" s="6"/>
      <c r="B856" s="26"/>
      <c r="C856" s="7"/>
      <c r="D856" s="25"/>
      <c r="E856" s="8"/>
      <c r="F856" s="8"/>
      <c r="G856" s="8"/>
      <c r="H856" s="9"/>
      <c r="I856" s="9"/>
      <c r="Y856" s="10"/>
      <c r="AO856" s="12"/>
      <c r="AP856" s="10"/>
    </row>
    <row r="857" spans="1:42" s="3" customFormat="1" ht="28.5" x14ac:dyDescent="0.45">
      <c r="A857" s="6"/>
      <c r="B857" s="26"/>
      <c r="C857" s="7"/>
      <c r="D857" s="25"/>
      <c r="E857" s="8"/>
      <c r="F857" s="8"/>
      <c r="G857" s="8"/>
      <c r="H857" s="9"/>
      <c r="I857" s="9"/>
      <c r="Y857" s="10"/>
      <c r="AO857" s="12"/>
      <c r="AP857" s="10"/>
    </row>
    <row r="858" spans="1:42" s="3" customFormat="1" ht="28.5" x14ac:dyDescent="0.45">
      <c r="A858" s="6"/>
      <c r="B858" s="26"/>
      <c r="C858" s="7"/>
      <c r="D858" s="25"/>
      <c r="E858" s="8"/>
      <c r="F858" s="8"/>
      <c r="G858" s="8"/>
      <c r="H858" s="9"/>
      <c r="I858" s="9"/>
      <c r="Y858" s="10"/>
      <c r="AO858" s="12"/>
      <c r="AP858" s="10"/>
    </row>
    <row r="859" spans="1:42" s="3" customFormat="1" ht="28.5" x14ac:dyDescent="0.45">
      <c r="A859" s="6"/>
      <c r="B859" s="26"/>
      <c r="C859" s="7"/>
      <c r="D859" s="25"/>
      <c r="E859" s="8"/>
      <c r="F859" s="8"/>
      <c r="G859" s="8"/>
      <c r="H859" s="9"/>
      <c r="I859" s="9"/>
      <c r="Y859" s="10"/>
      <c r="AO859" s="12"/>
      <c r="AP859" s="10"/>
    </row>
    <row r="860" spans="1:42" s="3" customFormat="1" ht="28.5" x14ac:dyDescent="0.45">
      <c r="A860" s="6"/>
      <c r="B860" s="26"/>
      <c r="C860" s="7"/>
      <c r="D860" s="25"/>
      <c r="E860" s="8"/>
      <c r="F860" s="8"/>
      <c r="G860" s="8"/>
      <c r="H860" s="9"/>
      <c r="I860" s="9"/>
      <c r="Y860" s="10"/>
      <c r="AO860" s="12"/>
      <c r="AP860" s="10"/>
    </row>
    <row r="861" spans="1:42" s="3" customFormat="1" ht="28.5" x14ac:dyDescent="0.45">
      <c r="A861" s="6"/>
      <c r="B861" s="26"/>
      <c r="C861" s="7"/>
      <c r="D861" s="25"/>
      <c r="E861" s="8"/>
      <c r="F861" s="8"/>
      <c r="G861" s="8"/>
      <c r="H861" s="9"/>
      <c r="I861" s="9"/>
      <c r="Y861" s="10"/>
      <c r="AO861" s="12"/>
      <c r="AP861" s="10"/>
    </row>
    <row r="862" spans="1:42" s="3" customFormat="1" ht="28.5" x14ac:dyDescent="0.45">
      <c r="A862" s="6"/>
      <c r="B862" s="26"/>
      <c r="C862" s="7"/>
      <c r="D862" s="25"/>
      <c r="E862" s="8"/>
      <c r="F862" s="8"/>
      <c r="G862" s="8"/>
      <c r="H862" s="9"/>
      <c r="I862" s="9"/>
      <c r="Y862" s="10"/>
      <c r="AO862" s="12"/>
      <c r="AP862" s="10"/>
    </row>
    <row r="863" spans="1:42" s="3" customFormat="1" ht="28.5" x14ac:dyDescent="0.45">
      <c r="A863" s="6"/>
      <c r="B863" s="26"/>
      <c r="C863" s="7"/>
      <c r="D863" s="25"/>
      <c r="E863" s="8"/>
      <c r="F863" s="8"/>
      <c r="G863" s="8"/>
      <c r="H863" s="9"/>
      <c r="I863" s="9"/>
      <c r="Y863" s="10"/>
      <c r="AO863" s="12"/>
      <c r="AP863" s="10"/>
    </row>
    <row r="864" spans="1:42" s="3" customFormat="1" ht="28.5" x14ac:dyDescent="0.45">
      <c r="A864" s="6"/>
      <c r="B864" s="26"/>
      <c r="C864" s="7"/>
      <c r="D864" s="25"/>
      <c r="E864" s="8"/>
      <c r="F864" s="8"/>
      <c r="G864" s="8"/>
      <c r="H864" s="9"/>
      <c r="I864" s="9"/>
      <c r="Y864" s="10"/>
      <c r="AO864" s="12"/>
      <c r="AP864" s="10"/>
    </row>
    <row r="865" spans="1:42" s="3" customFormat="1" ht="28.5" x14ac:dyDescent="0.45">
      <c r="A865" s="6"/>
      <c r="B865" s="26"/>
      <c r="C865" s="7"/>
      <c r="D865" s="25"/>
      <c r="E865" s="8"/>
      <c r="F865" s="8"/>
      <c r="G865" s="8"/>
      <c r="H865" s="9"/>
      <c r="I865" s="9"/>
      <c r="Y865" s="10"/>
      <c r="AO865" s="12"/>
      <c r="AP865" s="10"/>
    </row>
    <row r="866" spans="1:42" s="3" customFormat="1" ht="28.5" x14ac:dyDescent="0.45">
      <c r="A866" s="6"/>
      <c r="B866" s="26"/>
      <c r="C866" s="7"/>
      <c r="D866" s="25"/>
      <c r="E866" s="8"/>
      <c r="F866" s="8"/>
      <c r="G866" s="8"/>
      <c r="H866" s="9"/>
      <c r="I866" s="9"/>
      <c r="Y866" s="10"/>
      <c r="AO866" s="12"/>
      <c r="AP866" s="10"/>
    </row>
    <row r="867" spans="1:42" s="3" customFormat="1" ht="28.5" x14ac:dyDescent="0.45">
      <c r="A867" s="6"/>
      <c r="B867" s="26"/>
      <c r="C867" s="7"/>
      <c r="D867" s="25"/>
      <c r="E867" s="8"/>
      <c r="F867" s="8"/>
      <c r="G867" s="8"/>
      <c r="H867" s="9"/>
      <c r="I867" s="9"/>
      <c r="Y867" s="10"/>
      <c r="AO867" s="12"/>
      <c r="AP867" s="10"/>
    </row>
    <row r="868" spans="1:42" s="3" customFormat="1" ht="28.5" x14ac:dyDescent="0.45">
      <c r="A868" s="6"/>
      <c r="B868" s="26"/>
      <c r="C868" s="7"/>
      <c r="D868" s="25"/>
      <c r="E868" s="8"/>
      <c r="F868" s="8"/>
      <c r="G868" s="8"/>
      <c r="H868" s="9"/>
      <c r="I868" s="9"/>
      <c r="Y868" s="10"/>
      <c r="AO868" s="12"/>
      <c r="AP868" s="10"/>
    </row>
    <row r="869" spans="1:42" s="3" customFormat="1" ht="28.5" x14ac:dyDescent="0.45">
      <c r="A869" s="6"/>
      <c r="B869" s="26"/>
      <c r="C869" s="7"/>
      <c r="D869" s="25"/>
      <c r="E869" s="8"/>
      <c r="F869" s="8"/>
      <c r="G869" s="8"/>
      <c r="H869" s="9"/>
      <c r="I869" s="9"/>
      <c r="Y869" s="10"/>
      <c r="AO869" s="12"/>
      <c r="AP869" s="10"/>
    </row>
    <row r="870" spans="1:42" s="3" customFormat="1" ht="28.5" x14ac:dyDescent="0.45">
      <c r="A870" s="6"/>
      <c r="B870" s="26"/>
      <c r="C870" s="7"/>
      <c r="D870" s="25"/>
      <c r="E870" s="8"/>
      <c r="F870" s="8"/>
      <c r="G870" s="8"/>
      <c r="H870" s="9"/>
      <c r="I870" s="9"/>
      <c r="Y870" s="10"/>
      <c r="AO870" s="12"/>
      <c r="AP870" s="10"/>
    </row>
    <row r="871" spans="1:42" s="3" customFormat="1" ht="28.5" x14ac:dyDescent="0.45">
      <c r="A871" s="6"/>
      <c r="B871" s="26"/>
      <c r="C871" s="7"/>
      <c r="D871" s="25"/>
      <c r="E871" s="8"/>
      <c r="F871" s="8"/>
      <c r="G871" s="8"/>
      <c r="H871" s="9"/>
      <c r="I871" s="9"/>
      <c r="Y871" s="10"/>
      <c r="AO871" s="12"/>
      <c r="AP871" s="10"/>
    </row>
    <row r="872" spans="1:42" s="3" customFormat="1" ht="28.5" x14ac:dyDescent="0.45">
      <c r="A872" s="6"/>
      <c r="B872" s="26"/>
      <c r="C872" s="7"/>
      <c r="D872" s="25"/>
      <c r="E872" s="8"/>
      <c r="F872" s="8"/>
      <c r="G872" s="8"/>
      <c r="H872" s="9"/>
      <c r="I872" s="9"/>
      <c r="Y872" s="10"/>
      <c r="AO872" s="12"/>
      <c r="AP872" s="10"/>
    </row>
    <row r="873" spans="1:42" s="3" customFormat="1" ht="28.5" x14ac:dyDescent="0.45">
      <c r="A873" s="6"/>
      <c r="B873" s="26"/>
      <c r="C873" s="7"/>
      <c r="D873" s="25"/>
      <c r="E873" s="8"/>
      <c r="F873" s="8"/>
      <c r="G873" s="8"/>
      <c r="H873" s="9"/>
      <c r="I873" s="9"/>
      <c r="Y873" s="10"/>
      <c r="AO873" s="12"/>
      <c r="AP873" s="10"/>
    </row>
    <row r="874" spans="1:42" s="3" customFormat="1" ht="28.5" x14ac:dyDescent="0.45">
      <c r="A874" s="6"/>
      <c r="B874" s="26"/>
      <c r="C874" s="7"/>
      <c r="D874" s="25"/>
      <c r="E874" s="8"/>
      <c r="F874" s="8"/>
      <c r="G874" s="8"/>
      <c r="H874" s="9"/>
      <c r="I874" s="9"/>
      <c r="Y874" s="10"/>
      <c r="AO874" s="12"/>
      <c r="AP874" s="10"/>
    </row>
    <row r="875" spans="1:42" s="3" customFormat="1" ht="28.5" x14ac:dyDescent="0.45">
      <c r="A875" s="6"/>
      <c r="B875" s="26"/>
      <c r="C875" s="7"/>
      <c r="D875" s="25"/>
      <c r="E875" s="8"/>
      <c r="F875" s="8"/>
      <c r="G875" s="8"/>
      <c r="H875" s="9"/>
      <c r="I875" s="9"/>
      <c r="Y875" s="10"/>
      <c r="AO875" s="12"/>
      <c r="AP875" s="10"/>
    </row>
    <row r="876" spans="1:42" s="3" customFormat="1" ht="28.5" x14ac:dyDescent="0.45">
      <c r="A876" s="6"/>
      <c r="B876" s="26"/>
      <c r="C876" s="7"/>
      <c r="D876" s="25"/>
      <c r="E876" s="8"/>
      <c r="F876" s="8"/>
      <c r="G876" s="8"/>
      <c r="H876" s="9"/>
      <c r="I876" s="9"/>
      <c r="Y876" s="10"/>
      <c r="AO876" s="12"/>
      <c r="AP876" s="10"/>
    </row>
    <row r="877" spans="1:42" s="3" customFormat="1" ht="28.5" x14ac:dyDescent="0.45">
      <c r="A877" s="6"/>
      <c r="B877" s="26"/>
      <c r="C877" s="7"/>
      <c r="D877" s="25"/>
      <c r="E877" s="8"/>
      <c r="F877" s="8"/>
      <c r="G877" s="8"/>
      <c r="H877" s="9"/>
      <c r="I877" s="9"/>
      <c r="Y877" s="10"/>
      <c r="AO877" s="12"/>
      <c r="AP877" s="10"/>
    </row>
    <row r="878" spans="1:42" s="3" customFormat="1" ht="28.5" x14ac:dyDescent="0.45">
      <c r="A878" s="6"/>
      <c r="B878" s="26"/>
      <c r="C878" s="7"/>
      <c r="D878" s="25"/>
      <c r="E878" s="8"/>
      <c r="F878" s="8"/>
      <c r="G878" s="8"/>
      <c r="H878" s="9"/>
      <c r="I878" s="9"/>
      <c r="Y878" s="10"/>
      <c r="AO878" s="12"/>
      <c r="AP878" s="10"/>
    </row>
    <row r="879" spans="1:42" s="3" customFormat="1" ht="28.5" x14ac:dyDescent="0.45">
      <c r="A879" s="6"/>
      <c r="B879" s="26"/>
      <c r="C879" s="7"/>
      <c r="D879" s="25"/>
      <c r="E879" s="8"/>
      <c r="F879" s="8"/>
      <c r="G879" s="8"/>
      <c r="H879" s="9"/>
      <c r="I879" s="9"/>
      <c r="Y879" s="10"/>
      <c r="AO879" s="12"/>
      <c r="AP879" s="10"/>
    </row>
    <row r="880" spans="1:42" s="3" customFormat="1" ht="28.5" x14ac:dyDescent="0.45">
      <c r="A880" s="6"/>
      <c r="B880" s="26"/>
      <c r="C880" s="7"/>
      <c r="D880" s="25"/>
      <c r="E880" s="8"/>
      <c r="F880" s="8"/>
      <c r="G880" s="8"/>
      <c r="H880" s="9"/>
      <c r="I880" s="9"/>
      <c r="Y880" s="10"/>
      <c r="AO880" s="12"/>
      <c r="AP880" s="10"/>
    </row>
    <row r="881" spans="1:42" s="3" customFormat="1" ht="28.5" x14ac:dyDescent="0.45">
      <c r="A881" s="6"/>
      <c r="B881" s="26"/>
      <c r="C881" s="7"/>
      <c r="D881" s="25"/>
      <c r="E881" s="8"/>
      <c r="F881" s="8"/>
      <c r="G881" s="8"/>
      <c r="H881" s="9"/>
      <c r="I881" s="9"/>
      <c r="Y881" s="10"/>
      <c r="AO881" s="12"/>
      <c r="AP881" s="10"/>
    </row>
    <row r="882" spans="1:42" s="3" customFormat="1" ht="28.5" x14ac:dyDescent="0.45">
      <c r="A882" s="6"/>
      <c r="B882" s="26"/>
      <c r="C882" s="7"/>
      <c r="D882" s="25"/>
      <c r="E882" s="8"/>
      <c r="F882" s="8"/>
      <c r="G882" s="8"/>
      <c r="H882" s="9"/>
      <c r="I882" s="9"/>
      <c r="Y882" s="10"/>
      <c r="AO882" s="12"/>
      <c r="AP882" s="10"/>
    </row>
    <row r="883" spans="1:42" s="3" customFormat="1" ht="28.5" x14ac:dyDescent="0.45">
      <c r="A883" s="6"/>
      <c r="B883" s="26"/>
      <c r="C883" s="7"/>
      <c r="D883" s="25"/>
      <c r="E883" s="8"/>
      <c r="F883" s="8"/>
      <c r="G883" s="8"/>
      <c r="H883" s="9"/>
      <c r="I883" s="9"/>
      <c r="Y883" s="10"/>
      <c r="AO883" s="12"/>
      <c r="AP883" s="10"/>
    </row>
    <row r="884" spans="1:42" s="3" customFormat="1" ht="28.5" x14ac:dyDescent="0.45">
      <c r="A884" s="6"/>
      <c r="B884" s="26"/>
      <c r="C884" s="7"/>
      <c r="D884" s="25"/>
      <c r="E884" s="8"/>
      <c r="F884" s="8"/>
      <c r="G884" s="8"/>
      <c r="H884" s="9"/>
      <c r="I884" s="9"/>
      <c r="Y884" s="10"/>
      <c r="AO884" s="12"/>
      <c r="AP884" s="10"/>
    </row>
    <row r="885" spans="1:42" s="3" customFormat="1" ht="28.5" x14ac:dyDescent="0.45">
      <c r="A885" s="6"/>
      <c r="B885" s="26"/>
      <c r="C885" s="7"/>
      <c r="D885" s="25"/>
      <c r="E885" s="8"/>
      <c r="F885" s="8"/>
      <c r="G885" s="8"/>
      <c r="H885" s="9"/>
      <c r="I885" s="9"/>
      <c r="Y885" s="10"/>
      <c r="AO885" s="12"/>
      <c r="AP885" s="10"/>
    </row>
    <row r="886" spans="1:42" s="3" customFormat="1" ht="28.5" x14ac:dyDescent="0.45">
      <c r="A886" s="6"/>
      <c r="B886" s="26"/>
      <c r="C886" s="7"/>
      <c r="D886" s="25"/>
      <c r="E886" s="8"/>
      <c r="F886" s="8"/>
      <c r="G886" s="8"/>
      <c r="H886" s="9"/>
      <c r="I886" s="9"/>
      <c r="Y886" s="10"/>
      <c r="AO886" s="12"/>
      <c r="AP886" s="10"/>
    </row>
    <row r="887" spans="1:42" s="3" customFormat="1" ht="28.5" x14ac:dyDescent="0.45">
      <c r="A887" s="6"/>
      <c r="B887" s="26"/>
      <c r="C887" s="7"/>
      <c r="D887" s="25"/>
      <c r="E887" s="8"/>
      <c r="F887" s="8"/>
      <c r="G887" s="8"/>
      <c r="H887" s="9"/>
      <c r="I887" s="9"/>
      <c r="Y887" s="10"/>
      <c r="AO887" s="12"/>
      <c r="AP887" s="10"/>
    </row>
    <row r="888" spans="1:42" s="3" customFormat="1" ht="28.5" x14ac:dyDescent="0.45">
      <c r="A888" s="6"/>
      <c r="B888" s="26"/>
      <c r="C888" s="7"/>
      <c r="D888" s="25"/>
      <c r="E888" s="8"/>
      <c r="F888" s="8"/>
      <c r="G888" s="8"/>
      <c r="H888" s="9"/>
      <c r="I888" s="9"/>
      <c r="Y888" s="10"/>
      <c r="AO888" s="12"/>
      <c r="AP888" s="10"/>
    </row>
    <row r="889" spans="1:42" s="3" customFormat="1" ht="28.5" x14ac:dyDescent="0.45">
      <c r="A889" s="6"/>
      <c r="B889" s="26"/>
      <c r="C889" s="7"/>
      <c r="D889" s="25"/>
      <c r="E889" s="8"/>
      <c r="F889" s="8"/>
      <c r="G889" s="8"/>
      <c r="H889" s="9"/>
      <c r="I889" s="9"/>
      <c r="Y889" s="10"/>
      <c r="AO889" s="12"/>
      <c r="AP889" s="10"/>
    </row>
    <row r="890" spans="1:42" s="3" customFormat="1" ht="28.5" x14ac:dyDescent="0.45">
      <c r="A890" s="6"/>
      <c r="B890" s="26"/>
      <c r="C890" s="7"/>
      <c r="D890" s="25"/>
      <c r="E890" s="8"/>
      <c r="F890" s="8"/>
      <c r="G890" s="8"/>
      <c r="H890" s="9"/>
      <c r="I890" s="9"/>
      <c r="Y890" s="10"/>
      <c r="AO890" s="12"/>
      <c r="AP890" s="10"/>
    </row>
    <row r="891" spans="1:42" s="3" customFormat="1" ht="28.5" x14ac:dyDescent="0.45">
      <c r="A891" s="6"/>
      <c r="B891" s="26"/>
      <c r="C891" s="7"/>
      <c r="D891" s="25"/>
      <c r="E891" s="8"/>
      <c r="F891" s="8"/>
      <c r="G891" s="8"/>
      <c r="H891" s="9"/>
      <c r="I891" s="9"/>
      <c r="Y891" s="10"/>
      <c r="AO891" s="12"/>
      <c r="AP891" s="10"/>
    </row>
    <row r="892" spans="1:42" s="3" customFormat="1" ht="28.5" x14ac:dyDescent="0.45">
      <c r="A892" s="6"/>
      <c r="B892" s="26"/>
      <c r="C892" s="7"/>
      <c r="D892" s="25"/>
      <c r="E892" s="8"/>
      <c r="F892" s="8"/>
      <c r="G892" s="8"/>
      <c r="H892" s="9"/>
      <c r="I892" s="9"/>
      <c r="Y892" s="10"/>
      <c r="AO892" s="12"/>
      <c r="AP892" s="10"/>
    </row>
    <row r="893" spans="1:42" s="3" customFormat="1" ht="28.5" x14ac:dyDescent="0.45">
      <c r="A893" s="6"/>
      <c r="B893" s="26"/>
      <c r="C893" s="7"/>
      <c r="D893" s="25"/>
      <c r="E893" s="8"/>
      <c r="F893" s="8"/>
      <c r="G893" s="8"/>
      <c r="H893" s="9"/>
      <c r="I893" s="9"/>
      <c r="Y893" s="10"/>
      <c r="AO893" s="12"/>
      <c r="AP893" s="10"/>
    </row>
    <row r="894" spans="1:42" s="3" customFormat="1" ht="28.5" x14ac:dyDescent="0.45">
      <c r="A894" s="6"/>
      <c r="B894" s="26"/>
      <c r="C894" s="7"/>
      <c r="D894" s="25"/>
      <c r="E894" s="8"/>
      <c r="F894" s="8"/>
      <c r="G894" s="8"/>
      <c r="H894" s="9"/>
      <c r="I894" s="9"/>
      <c r="Y894" s="10"/>
      <c r="AO894" s="12"/>
      <c r="AP894" s="10"/>
    </row>
    <row r="895" spans="1:42" s="3" customFormat="1" ht="28.5" x14ac:dyDescent="0.45">
      <c r="A895" s="6"/>
      <c r="B895" s="26"/>
      <c r="C895" s="7"/>
      <c r="D895" s="25"/>
      <c r="E895" s="8"/>
      <c r="F895" s="8"/>
      <c r="G895" s="8"/>
      <c r="H895" s="9"/>
      <c r="I895" s="9"/>
      <c r="Y895" s="10"/>
      <c r="AO895" s="12"/>
      <c r="AP895" s="10"/>
    </row>
    <row r="896" spans="1:42" s="3" customFormat="1" ht="28.5" x14ac:dyDescent="0.45">
      <c r="A896" s="6"/>
      <c r="B896" s="26"/>
      <c r="C896" s="7"/>
      <c r="D896" s="25"/>
      <c r="E896" s="8"/>
      <c r="F896" s="8"/>
      <c r="G896" s="8"/>
      <c r="H896" s="9"/>
      <c r="I896" s="9"/>
      <c r="Y896" s="10"/>
      <c r="AO896" s="12"/>
      <c r="AP896" s="10"/>
    </row>
    <row r="897" spans="1:42" s="3" customFormat="1" x14ac:dyDescent="0.3">
      <c r="A897" s="6"/>
      <c r="B897" s="7"/>
      <c r="C897" s="7"/>
      <c r="D897" s="25"/>
      <c r="E897" s="8"/>
      <c r="F897" s="8"/>
      <c r="G897" s="8"/>
      <c r="H897" s="9"/>
      <c r="I897" s="9"/>
      <c r="Y897" s="10"/>
      <c r="AO897" s="12"/>
      <c r="AP897" s="10"/>
    </row>
    <row r="898" spans="1:42" s="3" customFormat="1" x14ac:dyDescent="0.3">
      <c r="A898" s="6"/>
      <c r="B898" s="7"/>
      <c r="C898" s="7"/>
      <c r="D898" s="25"/>
      <c r="E898" s="8"/>
      <c r="F898" s="8"/>
      <c r="G898" s="8"/>
      <c r="H898" s="9"/>
      <c r="I898" s="9"/>
      <c r="Y898" s="10"/>
      <c r="AO898" s="12"/>
      <c r="AP898" s="10"/>
    </row>
    <row r="899" spans="1:42" s="3" customFormat="1" x14ac:dyDescent="0.3">
      <c r="A899" s="6"/>
      <c r="B899" s="7"/>
      <c r="C899" s="7"/>
      <c r="D899" s="25"/>
      <c r="E899" s="8"/>
      <c r="F899" s="8"/>
      <c r="G899" s="8"/>
      <c r="H899" s="9"/>
      <c r="I899" s="9"/>
      <c r="Y899" s="10"/>
      <c r="AO899" s="12"/>
      <c r="AP899" s="10"/>
    </row>
    <row r="900" spans="1:42" s="3" customFormat="1" x14ac:dyDescent="0.3">
      <c r="A900" s="6"/>
      <c r="B900" s="7"/>
      <c r="C900" s="7"/>
      <c r="D900" s="25"/>
      <c r="E900" s="8"/>
      <c r="F900" s="8"/>
      <c r="G900" s="8"/>
      <c r="H900" s="9"/>
      <c r="I900" s="9"/>
      <c r="Y900" s="10"/>
      <c r="AO900" s="12"/>
      <c r="AP900" s="10"/>
    </row>
    <row r="901" spans="1:42" s="3" customFormat="1" x14ac:dyDescent="0.3">
      <c r="A901" s="6"/>
      <c r="B901" s="7"/>
      <c r="C901" s="7"/>
      <c r="D901" s="25"/>
      <c r="E901" s="8"/>
      <c r="F901" s="8"/>
      <c r="G901" s="8"/>
      <c r="H901" s="9"/>
      <c r="I901" s="9"/>
      <c r="Y901" s="10"/>
      <c r="AO901" s="12"/>
      <c r="AP901" s="10"/>
    </row>
    <row r="902" spans="1:42" s="3" customFormat="1" x14ac:dyDescent="0.3">
      <c r="A902" s="6"/>
      <c r="B902" s="7"/>
      <c r="C902" s="7"/>
      <c r="D902" s="25"/>
      <c r="E902" s="8"/>
      <c r="F902" s="8"/>
      <c r="G902" s="8"/>
      <c r="H902" s="9"/>
      <c r="I902" s="9"/>
      <c r="Y902" s="10"/>
      <c r="AO902" s="12"/>
      <c r="AP902" s="10"/>
    </row>
    <row r="903" spans="1:42" s="3" customFormat="1" x14ac:dyDescent="0.3">
      <c r="A903" s="6"/>
      <c r="B903" s="7"/>
      <c r="C903" s="7"/>
      <c r="D903" s="25"/>
      <c r="E903" s="8"/>
      <c r="F903" s="8"/>
      <c r="G903" s="8"/>
      <c r="H903" s="9"/>
      <c r="I903" s="9"/>
      <c r="Y903" s="10"/>
      <c r="AO903" s="12"/>
      <c r="AP903" s="10"/>
    </row>
    <row r="904" spans="1:42" s="3" customFormat="1" x14ac:dyDescent="0.3">
      <c r="A904" s="6"/>
      <c r="B904" s="7"/>
      <c r="C904" s="7"/>
      <c r="D904" s="25"/>
      <c r="E904" s="8"/>
      <c r="F904" s="8"/>
      <c r="G904" s="8"/>
      <c r="H904" s="9"/>
      <c r="I904" s="9"/>
      <c r="Y904" s="10"/>
      <c r="AO904" s="12"/>
      <c r="AP904" s="10"/>
    </row>
    <row r="905" spans="1:42" s="3" customFormat="1" x14ac:dyDescent="0.3">
      <c r="A905" s="6"/>
      <c r="B905" s="7"/>
      <c r="C905" s="7"/>
      <c r="D905" s="25"/>
      <c r="E905" s="8"/>
      <c r="F905" s="8"/>
      <c r="G905" s="8"/>
      <c r="H905" s="9"/>
      <c r="I905" s="9"/>
      <c r="Y905" s="10"/>
      <c r="AO905" s="12"/>
      <c r="AP905" s="10"/>
    </row>
    <row r="906" spans="1:42" s="3" customFormat="1" x14ac:dyDescent="0.3">
      <c r="A906" s="6"/>
      <c r="B906" s="7"/>
      <c r="C906" s="7"/>
      <c r="D906" s="25"/>
      <c r="E906" s="8"/>
      <c r="F906" s="8"/>
      <c r="G906" s="8"/>
      <c r="H906" s="9"/>
      <c r="I906" s="9"/>
      <c r="Y906" s="10"/>
      <c r="AO906" s="12"/>
      <c r="AP906" s="10"/>
    </row>
    <row r="907" spans="1:42" s="3" customFormat="1" x14ac:dyDescent="0.3">
      <c r="A907" s="6"/>
      <c r="B907" s="7"/>
      <c r="C907" s="7"/>
      <c r="D907" s="25"/>
      <c r="E907" s="8"/>
      <c r="F907" s="8"/>
      <c r="G907" s="8"/>
      <c r="H907" s="9"/>
      <c r="I907" s="9"/>
      <c r="Y907" s="10"/>
      <c r="AO907" s="12"/>
      <c r="AP907" s="10"/>
    </row>
    <row r="908" spans="1:42" s="3" customFormat="1" x14ac:dyDescent="0.3">
      <c r="A908" s="6"/>
      <c r="B908" s="7"/>
      <c r="C908" s="7"/>
      <c r="D908" s="25"/>
      <c r="E908" s="8"/>
      <c r="F908" s="8"/>
      <c r="G908" s="8"/>
      <c r="H908" s="9"/>
      <c r="I908" s="9"/>
      <c r="Y908" s="10"/>
      <c r="AO908" s="12"/>
      <c r="AP908" s="10"/>
    </row>
    <row r="909" spans="1:42" s="3" customFormat="1" x14ac:dyDescent="0.3">
      <c r="A909" s="6"/>
      <c r="B909" s="7"/>
      <c r="C909" s="7"/>
      <c r="D909" s="25"/>
      <c r="E909" s="8"/>
      <c r="F909" s="8"/>
      <c r="G909" s="8"/>
      <c r="H909" s="9"/>
      <c r="I909" s="9"/>
      <c r="Y909" s="10"/>
      <c r="AO909" s="12"/>
      <c r="AP909" s="10"/>
    </row>
    <row r="910" spans="1:42" s="3" customFormat="1" x14ac:dyDescent="0.3">
      <c r="A910" s="6"/>
      <c r="B910" s="7"/>
      <c r="C910" s="7"/>
      <c r="D910" s="25"/>
      <c r="E910" s="8"/>
      <c r="F910" s="8"/>
      <c r="G910" s="8"/>
      <c r="H910" s="9"/>
      <c r="I910" s="9"/>
      <c r="Y910" s="10"/>
      <c r="AO910" s="12"/>
      <c r="AP910" s="10"/>
    </row>
    <row r="911" spans="1:42" s="3" customFormat="1" x14ac:dyDescent="0.3">
      <c r="A911" s="6"/>
      <c r="B911" s="7"/>
      <c r="C911" s="7"/>
      <c r="D911" s="25"/>
      <c r="E911" s="8"/>
      <c r="F911" s="8"/>
      <c r="G911" s="8"/>
      <c r="H911" s="9"/>
      <c r="I911" s="9"/>
      <c r="Y911" s="10"/>
      <c r="AO911" s="12"/>
      <c r="AP911" s="10"/>
    </row>
    <row r="912" spans="1:42" s="3" customFormat="1" x14ac:dyDescent="0.3">
      <c r="A912" s="6"/>
      <c r="B912" s="7"/>
      <c r="C912" s="7"/>
      <c r="D912" s="25"/>
      <c r="E912" s="8"/>
      <c r="F912" s="8"/>
      <c r="G912" s="8"/>
      <c r="H912" s="9"/>
      <c r="I912" s="9"/>
      <c r="Y912" s="10"/>
      <c r="AO912" s="12"/>
      <c r="AP912" s="10"/>
    </row>
    <row r="913" spans="1:42" s="3" customFormat="1" x14ac:dyDescent="0.3">
      <c r="A913" s="6"/>
      <c r="B913" s="7"/>
      <c r="C913" s="7"/>
      <c r="D913" s="25"/>
      <c r="E913" s="8"/>
      <c r="F913" s="8"/>
      <c r="G913" s="8"/>
      <c r="H913" s="9"/>
      <c r="I913" s="9"/>
      <c r="Y913" s="10"/>
      <c r="AO913" s="12"/>
      <c r="AP913" s="10"/>
    </row>
    <row r="914" spans="1:42" s="3" customFormat="1" x14ac:dyDescent="0.3">
      <c r="A914" s="6"/>
      <c r="B914" s="7"/>
      <c r="C914" s="7"/>
      <c r="D914" s="25"/>
      <c r="E914" s="8"/>
      <c r="F914" s="8"/>
      <c r="G914" s="8"/>
      <c r="H914" s="9"/>
      <c r="I914" s="9"/>
      <c r="Y914" s="10"/>
      <c r="AO914" s="12"/>
      <c r="AP914" s="10"/>
    </row>
    <row r="915" spans="1:42" s="3" customFormat="1" x14ac:dyDescent="0.3">
      <c r="A915" s="6"/>
      <c r="B915" s="7"/>
      <c r="C915" s="7"/>
      <c r="D915" s="25"/>
      <c r="E915" s="8"/>
      <c r="F915" s="8"/>
      <c r="G915" s="8"/>
      <c r="H915" s="9"/>
      <c r="I915" s="9"/>
      <c r="Y915" s="10"/>
      <c r="AO915" s="12"/>
      <c r="AP915" s="10"/>
    </row>
    <row r="916" spans="1:42" s="3" customFormat="1" x14ac:dyDescent="0.3">
      <c r="A916" s="6"/>
      <c r="B916" s="7"/>
      <c r="C916" s="7"/>
      <c r="D916" s="25"/>
      <c r="E916" s="8"/>
      <c r="F916" s="8"/>
      <c r="G916" s="8"/>
      <c r="H916" s="9"/>
      <c r="I916" s="9"/>
      <c r="Y916" s="10"/>
      <c r="AO916" s="12"/>
      <c r="AP916" s="10"/>
    </row>
    <row r="917" spans="1:42" s="3" customFormat="1" x14ac:dyDescent="0.3">
      <c r="A917" s="6"/>
      <c r="B917" s="7"/>
      <c r="C917" s="7"/>
      <c r="D917" s="25"/>
      <c r="E917" s="8"/>
      <c r="F917" s="8"/>
      <c r="G917" s="8"/>
      <c r="H917" s="9"/>
      <c r="I917" s="9"/>
      <c r="Y917" s="10"/>
      <c r="AO917" s="12"/>
      <c r="AP917" s="10"/>
    </row>
    <row r="918" spans="1:42" s="3" customFormat="1" x14ac:dyDescent="0.3">
      <c r="A918" s="6"/>
      <c r="B918" s="7"/>
      <c r="C918" s="7"/>
      <c r="D918" s="25"/>
      <c r="E918" s="8"/>
      <c r="F918" s="8"/>
      <c r="G918" s="8"/>
      <c r="H918" s="9"/>
      <c r="I918" s="9"/>
      <c r="Y918" s="10"/>
      <c r="AO918" s="12"/>
      <c r="AP918" s="10"/>
    </row>
    <row r="919" spans="1:42" s="3" customFormat="1" x14ac:dyDescent="0.3">
      <c r="A919" s="6"/>
      <c r="B919" s="7"/>
      <c r="C919" s="7"/>
      <c r="D919" s="25"/>
      <c r="E919" s="8"/>
      <c r="F919" s="8"/>
      <c r="G919" s="8"/>
      <c r="H919" s="9"/>
      <c r="I919" s="9"/>
      <c r="Y919" s="10"/>
      <c r="AO919" s="12"/>
      <c r="AP919" s="10"/>
    </row>
    <row r="920" spans="1:42" s="3" customFormat="1" x14ac:dyDescent="0.3">
      <c r="A920" s="6"/>
      <c r="B920" s="7"/>
      <c r="C920" s="7"/>
      <c r="D920" s="25"/>
      <c r="E920" s="8"/>
      <c r="F920" s="8"/>
      <c r="G920" s="8"/>
      <c r="H920" s="9"/>
      <c r="I920" s="9"/>
      <c r="Y920" s="10"/>
      <c r="AO920" s="12"/>
      <c r="AP920" s="10"/>
    </row>
    <row r="921" spans="1:42" s="3" customFormat="1" x14ac:dyDescent="0.3">
      <c r="A921" s="6"/>
      <c r="B921" s="7"/>
      <c r="C921" s="7"/>
      <c r="D921" s="25"/>
      <c r="E921" s="8"/>
      <c r="F921" s="8"/>
      <c r="G921" s="8"/>
      <c r="H921" s="9"/>
      <c r="I921" s="9"/>
      <c r="Y921" s="10"/>
      <c r="AO921" s="12"/>
      <c r="AP921" s="10"/>
    </row>
    <row r="922" spans="1:42" s="3" customFormat="1" x14ac:dyDescent="0.3">
      <c r="A922" s="6"/>
      <c r="B922" s="7"/>
      <c r="C922" s="7"/>
      <c r="D922" s="25"/>
      <c r="E922" s="8"/>
      <c r="F922" s="8"/>
      <c r="G922" s="8"/>
      <c r="H922" s="9"/>
      <c r="I922" s="9"/>
      <c r="Y922" s="10"/>
      <c r="AO922" s="12"/>
      <c r="AP922" s="10"/>
    </row>
    <row r="923" spans="1:42" s="3" customFormat="1" x14ac:dyDescent="0.3">
      <c r="A923" s="6"/>
      <c r="B923" s="7"/>
      <c r="C923" s="7"/>
      <c r="D923" s="25"/>
      <c r="E923" s="8"/>
      <c r="F923" s="8"/>
      <c r="G923" s="8"/>
      <c r="H923" s="9"/>
      <c r="I923" s="9"/>
      <c r="Y923" s="10"/>
      <c r="AO923" s="12"/>
      <c r="AP923" s="10"/>
    </row>
    <row r="924" spans="1:42" s="3" customFormat="1" x14ac:dyDescent="0.3">
      <c r="A924" s="6"/>
      <c r="B924" s="7"/>
      <c r="C924" s="7"/>
      <c r="D924" s="25"/>
      <c r="E924" s="8"/>
      <c r="F924" s="8"/>
      <c r="G924" s="8"/>
      <c r="H924" s="9"/>
      <c r="I924" s="9"/>
      <c r="Y924" s="10"/>
      <c r="AO924" s="12"/>
      <c r="AP924" s="10"/>
    </row>
    <row r="925" spans="1:42" s="3" customFormat="1" x14ac:dyDescent="0.3">
      <c r="A925" s="6"/>
      <c r="B925" s="7"/>
      <c r="C925" s="7"/>
      <c r="D925" s="25"/>
      <c r="E925" s="8"/>
      <c r="F925" s="8"/>
      <c r="G925" s="8"/>
      <c r="H925" s="9"/>
      <c r="I925" s="9"/>
      <c r="Y925" s="10"/>
      <c r="AO925" s="12"/>
      <c r="AP925" s="10"/>
    </row>
    <row r="926" spans="1:42" s="3" customFormat="1" x14ac:dyDescent="0.3">
      <c r="A926" s="6"/>
      <c r="B926" s="7"/>
      <c r="C926" s="7"/>
      <c r="D926" s="25"/>
      <c r="E926" s="8"/>
      <c r="F926" s="8"/>
      <c r="G926" s="8"/>
      <c r="H926" s="9"/>
      <c r="I926" s="9"/>
      <c r="Y926" s="10"/>
      <c r="AO926" s="12"/>
      <c r="AP926" s="10"/>
    </row>
    <row r="927" spans="1:42" s="3" customFormat="1" x14ac:dyDescent="0.3">
      <c r="A927" s="6"/>
      <c r="B927" s="7"/>
      <c r="C927" s="7"/>
      <c r="D927" s="25"/>
      <c r="E927" s="8"/>
      <c r="F927" s="8"/>
      <c r="G927" s="8"/>
      <c r="H927" s="9"/>
      <c r="I927" s="9"/>
      <c r="Y927" s="10"/>
      <c r="AO927" s="12"/>
      <c r="AP927" s="10"/>
    </row>
    <row r="928" spans="1:42" s="3" customFormat="1" x14ac:dyDescent="0.3">
      <c r="A928" s="6"/>
      <c r="B928" s="7"/>
      <c r="C928" s="7"/>
      <c r="D928" s="25"/>
      <c r="E928" s="8"/>
      <c r="F928" s="8"/>
      <c r="G928" s="8"/>
      <c r="H928" s="9"/>
      <c r="I928" s="9"/>
      <c r="Y928" s="10"/>
      <c r="AO928" s="12"/>
      <c r="AP928" s="10"/>
    </row>
    <row r="929" spans="1:42" s="3" customFormat="1" x14ac:dyDescent="0.3">
      <c r="A929" s="6"/>
      <c r="B929" s="7"/>
      <c r="C929" s="7"/>
      <c r="D929" s="25"/>
      <c r="E929" s="8"/>
      <c r="F929" s="8"/>
      <c r="G929" s="8"/>
      <c r="H929" s="9"/>
      <c r="I929" s="9"/>
      <c r="Y929" s="10"/>
      <c r="AO929" s="12"/>
      <c r="AP929" s="10"/>
    </row>
    <row r="930" spans="1:42" s="3" customFormat="1" x14ac:dyDescent="0.3">
      <c r="A930" s="6"/>
      <c r="B930" s="7"/>
      <c r="C930" s="7"/>
      <c r="D930" s="25"/>
      <c r="E930" s="8"/>
      <c r="F930" s="8"/>
      <c r="G930" s="8"/>
      <c r="H930" s="9"/>
      <c r="I930" s="9"/>
      <c r="Y930" s="10"/>
      <c r="AO930" s="12"/>
      <c r="AP930" s="10"/>
    </row>
    <row r="931" spans="1:42" s="3" customFormat="1" x14ac:dyDescent="0.3">
      <c r="A931" s="6"/>
      <c r="B931" s="7"/>
      <c r="C931" s="7"/>
      <c r="D931" s="25"/>
      <c r="E931" s="8"/>
      <c r="F931" s="8"/>
      <c r="G931" s="8"/>
      <c r="H931" s="9"/>
      <c r="I931" s="9"/>
      <c r="Y931" s="10"/>
      <c r="AO931" s="12"/>
      <c r="AP931" s="10"/>
    </row>
    <row r="932" spans="1:42" s="3" customFormat="1" x14ac:dyDescent="0.3">
      <c r="A932" s="6"/>
      <c r="B932" s="7"/>
      <c r="C932" s="7"/>
      <c r="D932" s="25"/>
      <c r="E932" s="8"/>
      <c r="F932" s="8"/>
      <c r="G932" s="8"/>
      <c r="H932" s="9"/>
      <c r="I932" s="9"/>
      <c r="Y932" s="10"/>
      <c r="AO932" s="12"/>
      <c r="AP932" s="10"/>
    </row>
    <row r="933" spans="1:42" s="3" customFormat="1" x14ac:dyDescent="0.3">
      <c r="A933" s="6"/>
      <c r="B933" s="7"/>
      <c r="C933" s="7"/>
      <c r="D933" s="25"/>
      <c r="E933" s="8"/>
      <c r="F933" s="8"/>
      <c r="G933" s="8"/>
      <c r="H933" s="9"/>
      <c r="I933" s="9"/>
      <c r="Y933" s="10"/>
      <c r="AO933" s="12"/>
      <c r="AP933" s="10"/>
    </row>
    <row r="934" spans="1:42" s="3" customFormat="1" x14ac:dyDescent="0.3">
      <c r="A934" s="6"/>
      <c r="B934" s="7"/>
      <c r="C934" s="7"/>
      <c r="D934" s="25"/>
      <c r="E934" s="8"/>
      <c r="F934" s="8"/>
      <c r="G934" s="8"/>
      <c r="H934" s="9"/>
      <c r="I934" s="9"/>
      <c r="Y934" s="10"/>
      <c r="AO934" s="12"/>
      <c r="AP934" s="10"/>
    </row>
    <row r="935" spans="1:42" s="3" customFormat="1" x14ac:dyDescent="0.3">
      <c r="A935" s="6"/>
      <c r="B935" s="7"/>
      <c r="C935" s="7"/>
      <c r="D935" s="25"/>
      <c r="E935" s="8"/>
      <c r="F935" s="8"/>
      <c r="G935" s="8"/>
      <c r="H935" s="9"/>
      <c r="I935" s="9"/>
      <c r="Y935" s="10"/>
      <c r="AO935" s="12"/>
      <c r="AP935" s="10"/>
    </row>
    <row r="936" spans="1:42" s="3" customFormat="1" x14ac:dyDescent="0.3">
      <c r="A936" s="6"/>
      <c r="B936" s="7"/>
      <c r="C936" s="7"/>
      <c r="D936" s="25"/>
      <c r="E936" s="8"/>
      <c r="F936" s="8"/>
      <c r="G936" s="8"/>
      <c r="H936" s="9"/>
      <c r="I936" s="9"/>
      <c r="Y936" s="10"/>
      <c r="AO936" s="12"/>
      <c r="AP936" s="10"/>
    </row>
    <row r="937" spans="1:42" s="3" customFormat="1" x14ac:dyDescent="0.3">
      <c r="A937" s="6"/>
      <c r="B937" s="7"/>
      <c r="C937" s="7"/>
      <c r="D937" s="25"/>
      <c r="E937" s="8"/>
      <c r="F937" s="8"/>
      <c r="G937" s="8"/>
      <c r="H937" s="9"/>
      <c r="I937" s="9"/>
      <c r="Y937" s="10"/>
      <c r="AO937" s="12"/>
      <c r="AP937" s="10"/>
    </row>
    <row r="938" spans="1:42" s="3" customFormat="1" x14ac:dyDescent="0.3">
      <c r="A938" s="6"/>
      <c r="B938" s="7"/>
      <c r="C938" s="7"/>
      <c r="D938" s="25"/>
      <c r="E938" s="8"/>
      <c r="F938" s="8"/>
      <c r="G938" s="8"/>
      <c r="H938" s="9"/>
      <c r="I938" s="9"/>
      <c r="Y938" s="10"/>
      <c r="AO938" s="12"/>
      <c r="AP938" s="10"/>
    </row>
    <row r="939" spans="1:42" s="3" customFormat="1" x14ac:dyDescent="0.3">
      <c r="A939" s="6"/>
      <c r="B939" s="7"/>
      <c r="C939" s="7"/>
      <c r="D939" s="25"/>
      <c r="E939" s="8"/>
      <c r="F939" s="8"/>
      <c r="G939" s="8"/>
      <c r="H939" s="9"/>
      <c r="I939" s="9"/>
      <c r="Y939" s="10"/>
      <c r="AO939" s="12"/>
      <c r="AP939" s="10"/>
    </row>
    <row r="940" spans="1:42" s="3" customFormat="1" x14ac:dyDescent="0.3">
      <c r="A940" s="6"/>
      <c r="B940" s="7"/>
      <c r="C940" s="7"/>
      <c r="D940" s="25"/>
      <c r="E940" s="8"/>
      <c r="F940" s="8"/>
      <c r="G940" s="8"/>
      <c r="H940" s="9"/>
      <c r="I940" s="9"/>
      <c r="Y940" s="10"/>
      <c r="AO940" s="12"/>
      <c r="AP940" s="10"/>
    </row>
    <row r="941" spans="1:42" s="3" customFormat="1" x14ac:dyDescent="0.3">
      <c r="A941" s="6"/>
      <c r="B941" s="7"/>
      <c r="C941" s="7"/>
      <c r="D941" s="25"/>
      <c r="E941" s="8"/>
      <c r="F941" s="8"/>
      <c r="G941" s="8"/>
      <c r="H941" s="9"/>
      <c r="I941" s="9"/>
      <c r="Y941" s="10"/>
      <c r="AO941" s="12"/>
      <c r="AP941" s="10"/>
    </row>
    <row r="942" spans="1:42" s="3" customFormat="1" x14ac:dyDescent="0.3">
      <c r="A942" s="6"/>
      <c r="B942" s="7"/>
      <c r="C942" s="7"/>
      <c r="D942" s="25"/>
      <c r="E942" s="8"/>
      <c r="F942" s="8"/>
      <c r="G942" s="8"/>
      <c r="H942" s="9"/>
      <c r="I942" s="9"/>
      <c r="Y942" s="10"/>
      <c r="AO942" s="12"/>
      <c r="AP942" s="10"/>
    </row>
    <row r="943" spans="1:42" s="3" customFormat="1" x14ac:dyDescent="0.3">
      <c r="A943" s="6"/>
      <c r="B943" s="7"/>
      <c r="C943" s="7"/>
      <c r="D943" s="25"/>
      <c r="E943" s="8"/>
      <c r="F943" s="8"/>
      <c r="G943" s="8"/>
      <c r="H943" s="9"/>
      <c r="I943" s="9"/>
      <c r="Y943" s="10"/>
      <c r="AO943" s="12"/>
      <c r="AP943" s="10"/>
    </row>
    <row r="944" spans="1:42" s="3" customFormat="1" x14ac:dyDescent="0.3">
      <c r="A944" s="6"/>
      <c r="B944" s="7"/>
      <c r="C944" s="7"/>
      <c r="D944" s="25"/>
      <c r="E944" s="8"/>
      <c r="F944" s="8"/>
      <c r="G944" s="8"/>
      <c r="H944" s="9"/>
      <c r="I944" s="9"/>
      <c r="Y944" s="10"/>
      <c r="AO944" s="12"/>
      <c r="AP944" s="10"/>
    </row>
    <row r="945" spans="1:42" s="3" customFormat="1" x14ac:dyDescent="0.3">
      <c r="A945" s="6"/>
      <c r="B945" s="7"/>
      <c r="C945" s="7"/>
      <c r="D945" s="25"/>
      <c r="E945" s="8"/>
      <c r="F945" s="8"/>
      <c r="G945" s="8"/>
      <c r="H945" s="9"/>
      <c r="I945" s="9"/>
      <c r="Y945" s="10"/>
      <c r="AO945" s="12"/>
      <c r="AP945" s="10"/>
    </row>
    <row r="946" spans="1:42" s="3" customFormat="1" x14ac:dyDescent="0.3">
      <c r="A946" s="6"/>
      <c r="B946" s="7"/>
      <c r="C946" s="7"/>
      <c r="D946" s="25"/>
      <c r="E946" s="8"/>
      <c r="F946" s="8"/>
      <c r="G946" s="8"/>
      <c r="H946" s="9"/>
      <c r="I946" s="9"/>
      <c r="Y946" s="10"/>
      <c r="AO946" s="12"/>
      <c r="AP946" s="10"/>
    </row>
    <row r="947" spans="1:42" s="3" customFormat="1" x14ac:dyDescent="0.3">
      <c r="A947" s="6"/>
      <c r="B947" s="7"/>
      <c r="C947" s="7"/>
      <c r="D947" s="25"/>
      <c r="E947" s="8"/>
      <c r="F947" s="8"/>
      <c r="G947" s="8"/>
      <c r="H947" s="9"/>
      <c r="I947" s="9"/>
      <c r="Y947" s="10"/>
      <c r="AO947" s="12"/>
      <c r="AP947" s="10"/>
    </row>
    <row r="948" spans="1:42" s="3" customFormat="1" x14ac:dyDescent="0.3">
      <c r="A948" s="6"/>
      <c r="B948" s="7"/>
      <c r="C948" s="7"/>
      <c r="D948" s="25"/>
      <c r="E948" s="8"/>
      <c r="F948" s="8"/>
      <c r="G948" s="8"/>
      <c r="H948" s="9"/>
      <c r="I948" s="9"/>
      <c r="Y948" s="10"/>
      <c r="AO948" s="12"/>
      <c r="AP948" s="10"/>
    </row>
    <row r="949" spans="1:42" s="3" customFormat="1" x14ac:dyDescent="0.3">
      <c r="A949" s="6"/>
      <c r="B949" s="7"/>
      <c r="C949" s="7"/>
      <c r="D949" s="25"/>
      <c r="E949" s="8"/>
      <c r="F949" s="8"/>
      <c r="G949" s="8"/>
      <c r="H949" s="9"/>
      <c r="I949" s="9"/>
      <c r="Y949" s="10"/>
      <c r="AO949" s="12"/>
      <c r="AP949" s="10"/>
    </row>
    <row r="950" spans="1:42" s="3" customFormat="1" x14ac:dyDescent="0.3">
      <c r="A950" s="6"/>
      <c r="B950" s="7"/>
      <c r="C950" s="7"/>
      <c r="D950" s="25"/>
      <c r="E950" s="8"/>
      <c r="F950" s="8"/>
      <c r="G950" s="8"/>
      <c r="H950" s="9"/>
      <c r="I950" s="9"/>
      <c r="Y950" s="10"/>
      <c r="AO950" s="12"/>
      <c r="AP950" s="10"/>
    </row>
    <row r="951" spans="1:42" s="3" customFormat="1" x14ac:dyDescent="0.3">
      <c r="A951" s="6"/>
      <c r="B951" s="7"/>
      <c r="C951" s="7"/>
      <c r="D951" s="25"/>
      <c r="E951" s="8"/>
      <c r="F951" s="8"/>
      <c r="G951" s="8"/>
      <c r="H951" s="9"/>
      <c r="I951" s="9"/>
      <c r="Y951" s="10"/>
      <c r="AO951" s="12"/>
      <c r="AP951" s="10"/>
    </row>
    <row r="952" spans="1:42" s="3" customFormat="1" x14ac:dyDescent="0.3">
      <c r="A952" s="6"/>
      <c r="B952" s="7"/>
      <c r="C952" s="7"/>
      <c r="D952" s="25"/>
      <c r="E952" s="8"/>
      <c r="F952" s="8"/>
      <c r="G952" s="8"/>
      <c r="H952" s="9"/>
      <c r="I952" s="9"/>
      <c r="Y952" s="10"/>
      <c r="AO952" s="12"/>
      <c r="AP952" s="10"/>
    </row>
    <row r="953" spans="1:42" s="3" customFormat="1" x14ac:dyDescent="0.3">
      <c r="A953" s="6"/>
      <c r="B953" s="7"/>
      <c r="C953" s="7"/>
      <c r="D953" s="25"/>
      <c r="E953" s="8"/>
      <c r="F953" s="8"/>
      <c r="G953" s="8"/>
      <c r="H953" s="9"/>
      <c r="I953" s="9"/>
      <c r="Y953" s="10"/>
      <c r="AO953" s="12"/>
      <c r="AP953" s="10"/>
    </row>
    <row r="954" spans="1:42" s="3" customFormat="1" x14ac:dyDescent="0.3">
      <c r="A954" s="6"/>
      <c r="B954" s="7"/>
      <c r="C954" s="7"/>
      <c r="D954" s="25"/>
      <c r="E954" s="8"/>
      <c r="F954" s="8"/>
      <c r="G954" s="8"/>
      <c r="H954" s="9"/>
      <c r="I954" s="9"/>
      <c r="Y954" s="10"/>
      <c r="AO954" s="12"/>
      <c r="AP954" s="10"/>
    </row>
    <row r="955" spans="1:42" s="3" customFormat="1" x14ac:dyDescent="0.3">
      <c r="A955" s="6"/>
      <c r="B955" s="7"/>
      <c r="C955" s="7"/>
      <c r="D955" s="25"/>
      <c r="E955" s="8"/>
      <c r="F955" s="8"/>
      <c r="G955" s="8"/>
      <c r="H955" s="9"/>
      <c r="I955" s="9"/>
      <c r="Y955" s="10"/>
      <c r="AO955" s="12"/>
      <c r="AP955" s="10"/>
    </row>
    <row r="956" spans="1:42" s="3" customFormat="1" x14ac:dyDescent="0.3">
      <c r="A956" s="6"/>
      <c r="B956" s="7"/>
      <c r="C956" s="7"/>
      <c r="D956" s="25"/>
      <c r="E956" s="8"/>
      <c r="F956" s="8"/>
      <c r="G956" s="8"/>
      <c r="H956" s="9"/>
      <c r="I956" s="9"/>
      <c r="Y956" s="10"/>
      <c r="AO956" s="12"/>
      <c r="AP956" s="10"/>
    </row>
    <row r="957" spans="1:42" s="3" customFormat="1" x14ac:dyDescent="0.3">
      <c r="A957" s="6"/>
      <c r="B957" s="7"/>
      <c r="C957" s="7"/>
      <c r="D957" s="25"/>
      <c r="E957" s="8"/>
      <c r="F957" s="8"/>
      <c r="G957" s="8"/>
      <c r="H957" s="9"/>
      <c r="I957" s="9"/>
      <c r="Y957" s="10"/>
      <c r="AO957" s="12"/>
      <c r="AP957" s="10"/>
    </row>
    <row r="958" spans="1:42" s="3" customFormat="1" x14ac:dyDescent="0.3">
      <c r="A958" s="6"/>
      <c r="B958" s="7"/>
      <c r="C958" s="7"/>
      <c r="D958" s="25"/>
      <c r="E958" s="8"/>
      <c r="F958" s="8"/>
      <c r="G958" s="8"/>
      <c r="H958" s="9"/>
      <c r="I958" s="9"/>
      <c r="Y958" s="10"/>
      <c r="AO958" s="12"/>
      <c r="AP958" s="10"/>
    </row>
    <row r="959" spans="1:42" s="3" customFormat="1" x14ac:dyDescent="0.3">
      <c r="A959" s="6"/>
      <c r="B959" s="7"/>
      <c r="C959" s="7"/>
      <c r="D959" s="25"/>
      <c r="E959" s="8"/>
      <c r="F959" s="8"/>
      <c r="G959" s="8"/>
      <c r="H959" s="9"/>
      <c r="I959" s="9"/>
      <c r="Y959" s="10"/>
      <c r="AO959" s="12"/>
      <c r="AP959" s="10"/>
    </row>
    <row r="960" spans="1:42" s="3" customFormat="1" x14ac:dyDescent="0.3">
      <c r="A960" s="6"/>
      <c r="B960" s="7"/>
      <c r="C960" s="7"/>
      <c r="D960" s="25"/>
      <c r="E960" s="8"/>
      <c r="F960" s="8"/>
      <c r="G960" s="8"/>
      <c r="H960" s="9"/>
      <c r="I960" s="9"/>
      <c r="Y960" s="10"/>
      <c r="AO960" s="12"/>
      <c r="AP960" s="10"/>
    </row>
    <row r="961" spans="1:42" s="3" customFormat="1" x14ac:dyDescent="0.3">
      <c r="A961" s="6"/>
      <c r="B961" s="7"/>
      <c r="C961" s="7"/>
      <c r="D961" s="25"/>
      <c r="E961" s="8"/>
      <c r="F961" s="8"/>
      <c r="G961" s="8"/>
      <c r="H961" s="9"/>
      <c r="I961" s="9"/>
      <c r="Y961" s="10"/>
      <c r="AO961" s="12"/>
      <c r="AP961" s="10"/>
    </row>
    <row r="962" spans="1:42" s="3" customFormat="1" x14ac:dyDescent="0.3">
      <c r="A962" s="6"/>
      <c r="B962" s="7"/>
      <c r="C962" s="7"/>
      <c r="D962" s="25"/>
      <c r="E962" s="8"/>
      <c r="F962" s="8"/>
      <c r="G962" s="8"/>
      <c r="H962" s="9"/>
      <c r="I962" s="9"/>
      <c r="Y962" s="10"/>
      <c r="AO962" s="12"/>
      <c r="AP962" s="10"/>
    </row>
    <row r="963" spans="1:42" s="3" customFormat="1" x14ac:dyDescent="0.3">
      <c r="A963" s="6"/>
      <c r="B963" s="7"/>
      <c r="C963" s="7"/>
      <c r="D963" s="25"/>
      <c r="E963" s="8"/>
      <c r="F963" s="8"/>
      <c r="G963" s="8"/>
      <c r="H963" s="9"/>
      <c r="I963" s="9"/>
      <c r="Y963" s="10"/>
      <c r="AO963" s="12"/>
      <c r="AP963" s="10"/>
    </row>
    <row r="964" spans="1:42" s="3" customFormat="1" x14ac:dyDescent="0.3">
      <c r="A964" s="6"/>
      <c r="B964" s="7"/>
      <c r="C964" s="7"/>
      <c r="D964" s="25"/>
      <c r="E964" s="8"/>
      <c r="F964" s="8"/>
      <c r="G964" s="8"/>
      <c r="H964" s="9"/>
      <c r="I964" s="9"/>
      <c r="Y964" s="10"/>
      <c r="AO964" s="12"/>
      <c r="AP964" s="10"/>
    </row>
    <row r="965" spans="1:42" s="3" customFormat="1" x14ac:dyDescent="0.3">
      <c r="A965" s="6"/>
      <c r="B965" s="7"/>
      <c r="C965" s="7"/>
      <c r="D965" s="25"/>
      <c r="E965" s="8"/>
      <c r="F965" s="8"/>
      <c r="G965" s="8"/>
      <c r="H965" s="9"/>
      <c r="I965" s="9"/>
      <c r="Y965" s="10"/>
      <c r="AO965" s="12"/>
      <c r="AP965" s="10"/>
    </row>
    <row r="966" spans="1:42" s="3" customFormat="1" x14ac:dyDescent="0.3">
      <c r="A966" s="6"/>
      <c r="B966" s="7"/>
      <c r="C966" s="7"/>
      <c r="D966" s="25"/>
      <c r="E966" s="8"/>
      <c r="F966" s="8"/>
      <c r="G966" s="8"/>
      <c r="H966" s="9"/>
      <c r="I966" s="9"/>
      <c r="Y966" s="10"/>
      <c r="AO966" s="12"/>
      <c r="AP966" s="10"/>
    </row>
    <row r="967" spans="1:42" s="3" customFormat="1" x14ac:dyDescent="0.3">
      <c r="A967" s="6"/>
      <c r="B967" s="7"/>
      <c r="C967" s="7"/>
      <c r="D967" s="25"/>
      <c r="E967" s="8"/>
      <c r="F967" s="8"/>
      <c r="G967" s="8"/>
      <c r="H967" s="9"/>
      <c r="I967" s="9"/>
      <c r="Y967" s="10"/>
      <c r="AO967" s="12"/>
      <c r="AP967" s="10"/>
    </row>
    <row r="968" spans="1:42" s="3" customFormat="1" x14ac:dyDescent="0.3">
      <c r="A968" s="6"/>
      <c r="B968" s="7"/>
      <c r="C968" s="7"/>
      <c r="D968" s="25"/>
      <c r="E968" s="8"/>
      <c r="F968" s="8"/>
      <c r="G968" s="8"/>
      <c r="H968" s="9"/>
      <c r="I968" s="9"/>
      <c r="Y968" s="10"/>
      <c r="AO968" s="12"/>
      <c r="AP968" s="10"/>
    </row>
    <row r="969" spans="1:42" s="3" customFormat="1" x14ac:dyDescent="0.3">
      <c r="A969" s="6"/>
      <c r="B969" s="7"/>
      <c r="C969" s="7"/>
      <c r="D969" s="25"/>
      <c r="E969" s="8"/>
      <c r="F969" s="8"/>
      <c r="G969" s="8"/>
      <c r="H969" s="9"/>
      <c r="I969" s="9"/>
      <c r="Y969" s="10"/>
      <c r="AO969" s="12"/>
      <c r="AP969" s="10"/>
    </row>
    <row r="970" spans="1:42" s="3" customFormat="1" x14ac:dyDescent="0.3">
      <c r="A970" s="6"/>
      <c r="B970" s="7"/>
      <c r="C970" s="7"/>
      <c r="D970" s="25"/>
      <c r="E970" s="8"/>
      <c r="F970" s="8"/>
      <c r="G970" s="8"/>
      <c r="H970" s="9"/>
      <c r="I970" s="9"/>
      <c r="Y970" s="10"/>
      <c r="AO970" s="12"/>
      <c r="AP970" s="10"/>
    </row>
    <row r="971" spans="1:42" s="3" customFormat="1" x14ac:dyDescent="0.3">
      <c r="A971" s="6"/>
      <c r="B971" s="7"/>
      <c r="C971" s="7"/>
      <c r="D971" s="25"/>
      <c r="E971" s="8"/>
      <c r="F971" s="8"/>
      <c r="G971" s="8"/>
      <c r="H971" s="9"/>
      <c r="I971" s="9"/>
      <c r="Y971" s="10"/>
      <c r="AO971" s="12"/>
      <c r="AP971" s="10"/>
    </row>
    <row r="972" spans="1:42" s="3" customFormat="1" x14ac:dyDescent="0.3">
      <c r="A972" s="6"/>
      <c r="B972" s="7"/>
      <c r="C972" s="7"/>
      <c r="D972" s="25"/>
      <c r="E972" s="8"/>
      <c r="F972" s="8"/>
      <c r="G972" s="8"/>
      <c r="H972" s="9"/>
      <c r="I972" s="9"/>
      <c r="Y972" s="10"/>
      <c r="AO972" s="12"/>
      <c r="AP972" s="10"/>
    </row>
    <row r="973" spans="1:42" s="3" customFormat="1" x14ac:dyDescent="0.3">
      <c r="A973" s="6"/>
      <c r="B973" s="7"/>
      <c r="C973" s="7"/>
      <c r="D973" s="25"/>
      <c r="E973" s="8"/>
      <c r="F973" s="8"/>
      <c r="G973" s="8"/>
      <c r="H973" s="9"/>
      <c r="I973" s="9"/>
      <c r="Y973" s="10"/>
      <c r="AO973" s="12"/>
      <c r="AP973" s="10"/>
    </row>
    <row r="974" spans="1:42" s="3" customFormat="1" x14ac:dyDescent="0.3">
      <c r="A974" s="6"/>
      <c r="B974" s="7"/>
      <c r="C974" s="7"/>
      <c r="D974" s="25"/>
      <c r="E974" s="8"/>
      <c r="F974" s="8"/>
      <c r="G974" s="8"/>
      <c r="H974" s="9"/>
      <c r="I974" s="9"/>
      <c r="Y974" s="10"/>
      <c r="AO974" s="12"/>
      <c r="AP974" s="10"/>
    </row>
    <row r="975" spans="1:42" s="3" customFormat="1" x14ac:dyDescent="0.3">
      <c r="A975" s="6"/>
      <c r="B975" s="7"/>
      <c r="C975" s="7"/>
      <c r="D975" s="25"/>
      <c r="E975" s="8"/>
      <c r="F975" s="8"/>
      <c r="G975" s="8"/>
      <c r="H975" s="9"/>
      <c r="I975" s="9"/>
      <c r="Y975" s="10"/>
      <c r="AO975" s="12"/>
      <c r="AP975" s="10"/>
    </row>
    <row r="976" spans="1:42" s="3" customFormat="1" x14ac:dyDescent="0.3">
      <c r="A976" s="6"/>
      <c r="B976" s="7"/>
      <c r="C976" s="7"/>
      <c r="D976" s="25"/>
      <c r="E976" s="8"/>
      <c r="F976" s="8"/>
      <c r="G976" s="8"/>
      <c r="H976" s="9"/>
      <c r="I976" s="9"/>
      <c r="Y976" s="10"/>
      <c r="AO976" s="12"/>
      <c r="AP976" s="10"/>
    </row>
    <row r="977" spans="1:42" s="3" customFormat="1" x14ac:dyDescent="0.3">
      <c r="A977" s="6"/>
      <c r="B977" s="7"/>
      <c r="C977" s="7"/>
      <c r="D977" s="25"/>
      <c r="E977" s="8"/>
      <c r="F977" s="8"/>
      <c r="G977" s="8"/>
      <c r="H977" s="9"/>
      <c r="I977" s="9"/>
      <c r="Y977" s="10"/>
      <c r="AO977" s="12"/>
      <c r="AP977" s="10"/>
    </row>
    <row r="978" spans="1:42" s="3" customFormat="1" x14ac:dyDescent="0.3">
      <c r="A978" s="6"/>
      <c r="B978" s="7"/>
      <c r="C978" s="7"/>
      <c r="D978" s="25"/>
      <c r="E978" s="8"/>
      <c r="F978" s="8"/>
      <c r="G978" s="8"/>
      <c r="H978" s="9"/>
      <c r="I978" s="9"/>
      <c r="Y978" s="10"/>
      <c r="AO978" s="12"/>
      <c r="AP978" s="10"/>
    </row>
    <row r="979" spans="1:42" s="3" customFormat="1" x14ac:dyDescent="0.3">
      <c r="A979" s="6"/>
      <c r="B979" s="7"/>
      <c r="C979" s="7"/>
      <c r="D979" s="25"/>
      <c r="E979" s="8"/>
      <c r="F979" s="8"/>
      <c r="G979" s="8"/>
      <c r="H979" s="9"/>
      <c r="I979" s="9"/>
      <c r="Y979" s="10"/>
      <c r="AO979" s="12"/>
      <c r="AP979" s="10"/>
    </row>
    <row r="980" spans="1:42" s="3" customFormat="1" x14ac:dyDescent="0.3">
      <c r="A980" s="6"/>
      <c r="B980" s="7"/>
      <c r="C980" s="7"/>
      <c r="D980" s="25"/>
      <c r="E980" s="8"/>
      <c r="F980" s="8"/>
      <c r="G980" s="8"/>
      <c r="H980" s="9"/>
      <c r="I980" s="9"/>
      <c r="Y980" s="10"/>
      <c r="AO980" s="12"/>
      <c r="AP980" s="10"/>
    </row>
    <row r="981" spans="1:42" s="3" customFormat="1" x14ac:dyDescent="0.3">
      <c r="A981" s="6"/>
      <c r="B981" s="7"/>
      <c r="C981" s="7"/>
      <c r="D981" s="25"/>
      <c r="E981" s="8"/>
      <c r="F981" s="8"/>
      <c r="G981" s="8"/>
      <c r="H981" s="9"/>
      <c r="I981" s="9"/>
      <c r="Y981" s="10"/>
      <c r="AO981" s="12"/>
      <c r="AP981" s="10"/>
    </row>
    <row r="982" spans="1:42" s="3" customFormat="1" x14ac:dyDescent="0.3">
      <c r="A982" s="6"/>
      <c r="B982" s="7"/>
      <c r="C982" s="7"/>
      <c r="D982" s="25"/>
      <c r="E982" s="8"/>
      <c r="F982" s="8"/>
      <c r="G982" s="8"/>
      <c r="H982" s="9"/>
      <c r="I982" s="9"/>
      <c r="Y982" s="10"/>
      <c r="AO982" s="12"/>
      <c r="AP982" s="10"/>
    </row>
    <row r="983" spans="1:42" s="3" customFormat="1" x14ac:dyDescent="0.3">
      <c r="A983" s="6"/>
      <c r="B983" s="7"/>
      <c r="C983" s="7"/>
      <c r="D983" s="25"/>
      <c r="E983" s="8"/>
      <c r="F983" s="8"/>
      <c r="G983" s="8"/>
      <c r="H983" s="9"/>
      <c r="I983" s="9"/>
      <c r="Y983" s="10"/>
      <c r="AO983" s="12"/>
      <c r="AP983" s="10"/>
    </row>
    <row r="984" spans="1:42" s="3" customFormat="1" x14ac:dyDescent="0.3">
      <c r="A984" s="6"/>
      <c r="B984" s="7"/>
      <c r="C984" s="7"/>
      <c r="D984" s="25"/>
      <c r="E984" s="8"/>
      <c r="F984" s="8"/>
      <c r="G984" s="8"/>
      <c r="H984" s="9"/>
      <c r="I984" s="9"/>
      <c r="Y984" s="10"/>
      <c r="AO984" s="12"/>
      <c r="AP984" s="10"/>
    </row>
    <row r="985" spans="1:42" s="3" customFormat="1" x14ac:dyDescent="0.3">
      <c r="A985" s="6"/>
      <c r="B985" s="7"/>
      <c r="C985" s="7"/>
      <c r="D985" s="25"/>
      <c r="E985" s="8"/>
      <c r="F985" s="8"/>
      <c r="G985" s="8"/>
      <c r="H985" s="9"/>
      <c r="I985" s="9"/>
      <c r="Y985" s="10"/>
      <c r="AO985" s="12"/>
      <c r="AP985" s="10"/>
    </row>
    <row r="986" spans="1:42" s="3" customFormat="1" x14ac:dyDescent="0.3">
      <c r="A986" s="6"/>
      <c r="B986" s="7"/>
      <c r="C986" s="7"/>
      <c r="D986" s="25"/>
      <c r="E986" s="8"/>
      <c r="F986" s="8"/>
      <c r="G986" s="8"/>
      <c r="H986" s="9"/>
      <c r="I986" s="9"/>
      <c r="Y986" s="10"/>
      <c r="AO986" s="12"/>
      <c r="AP986" s="10"/>
    </row>
    <row r="987" spans="1:42" s="3" customFormat="1" x14ac:dyDescent="0.3">
      <c r="A987" s="6"/>
      <c r="B987" s="7"/>
      <c r="C987" s="7"/>
      <c r="D987" s="25"/>
      <c r="E987" s="8"/>
      <c r="F987" s="8"/>
      <c r="G987" s="8"/>
      <c r="H987" s="9"/>
      <c r="I987" s="9"/>
      <c r="Y987" s="10"/>
      <c r="AO987" s="12"/>
      <c r="AP987" s="10"/>
    </row>
    <row r="988" spans="1:42" s="3" customFormat="1" x14ac:dyDescent="0.3">
      <c r="A988" s="6"/>
      <c r="B988" s="7"/>
      <c r="C988" s="7"/>
      <c r="D988" s="25"/>
      <c r="E988" s="8"/>
      <c r="F988" s="8"/>
      <c r="G988" s="8"/>
      <c r="H988" s="9"/>
      <c r="I988" s="9"/>
      <c r="Y988" s="10"/>
      <c r="AO988" s="12"/>
      <c r="AP988" s="10"/>
    </row>
    <row r="989" spans="1:42" s="3" customFormat="1" x14ac:dyDescent="0.3">
      <c r="A989" s="6"/>
      <c r="B989" s="7"/>
      <c r="C989" s="7"/>
      <c r="D989" s="25"/>
      <c r="E989" s="8"/>
      <c r="F989" s="8"/>
      <c r="G989" s="8"/>
      <c r="H989" s="9"/>
      <c r="I989" s="9"/>
      <c r="Y989" s="10"/>
      <c r="AO989" s="12"/>
      <c r="AP989" s="10"/>
    </row>
    <row r="990" spans="1:42" s="3" customFormat="1" x14ac:dyDescent="0.3">
      <c r="A990" s="6"/>
      <c r="B990" s="7"/>
      <c r="C990" s="7"/>
      <c r="D990" s="25"/>
      <c r="E990" s="8"/>
      <c r="F990" s="8"/>
      <c r="G990" s="8"/>
      <c r="H990" s="9"/>
      <c r="I990" s="9"/>
      <c r="Y990" s="10"/>
      <c r="AO990" s="12"/>
      <c r="AP990" s="10"/>
    </row>
    <row r="991" spans="1:42" s="3" customFormat="1" x14ac:dyDescent="0.3">
      <c r="A991" s="6"/>
      <c r="B991" s="7"/>
      <c r="C991" s="7"/>
      <c r="D991" s="25"/>
      <c r="E991" s="8"/>
      <c r="F991" s="8"/>
      <c r="G991" s="8"/>
      <c r="H991" s="9"/>
      <c r="I991" s="9"/>
      <c r="Y991" s="10"/>
      <c r="AO991" s="12"/>
      <c r="AP991" s="10"/>
    </row>
    <row r="992" spans="1:42" s="3" customFormat="1" x14ac:dyDescent="0.3">
      <c r="A992" s="6"/>
      <c r="B992" s="7"/>
      <c r="C992" s="7"/>
      <c r="D992" s="25"/>
      <c r="E992" s="8"/>
      <c r="F992" s="8"/>
      <c r="G992" s="8"/>
      <c r="H992" s="9"/>
      <c r="I992" s="9"/>
      <c r="Y992" s="10"/>
      <c r="AO992" s="12"/>
      <c r="AP992" s="10"/>
    </row>
    <row r="993" spans="1:42" s="3" customFormat="1" x14ac:dyDescent="0.3">
      <c r="A993" s="6"/>
      <c r="B993" s="7"/>
      <c r="C993" s="7"/>
      <c r="D993" s="25"/>
      <c r="E993" s="8"/>
      <c r="F993" s="8"/>
      <c r="G993" s="8"/>
      <c r="H993" s="9"/>
      <c r="I993" s="9"/>
      <c r="Y993" s="10"/>
      <c r="AO993" s="12"/>
      <c r="AP993" s="10"/>
    </row>
    <row r="994" spans="1:42" s="3" customFormat="1" x14ac:dyDescent="0.3">
      <c r="A994" s="6"/>
      <c r="B994" s="7"/>
      <c r="C994" s="7"/>
      <c r="D994" s="25"/>
      <c r="E994" s="8"/>
      <c r="F994" s="8"/>
      <c r="G994" s="8"/>
      <c r="H994" s="9"/>
      <c r="I994" s="9"/>
      <c r="Y994" s="10"/>
      <c r="AO994" s="12"/>
      <c r="AP994" s="10"/>
    </row>
    <row r="995" spans="1:42" s="3" customFormat="1" x14ac:dyDescent="0.3">
      <c r="A995" s="6"/>
      <c r="B995" s="7"/>
      <c r="C995" s="7"/>
      <c r="D995" s="25"/>
      <c r="E995" s="8"/>
      <c r="F995" s="8"/>
      <c r="G995" s="8"/>
      <c r="H995" s="9"/>
      <c r="I995" s="9"/>
      <c r="Y995" s="10"/>
      <c r="AO995" s="12"/>
      <c r="AP995" s="10"/>
    </row>
    <row r="996" spans="1:42" s="3" customFormat="1" x14ac:dyDescent="0.3">
      <c r="A996" s="6"/>
      <c r="B996" s="7"/>
      <c r="C996" s="7"/>
      <c r="D996" s="25"/>
      <c r="E996" s="8"/>
      <c r="F996" s="8"/>
      <c r="G996" s="8"/>
      <c r="H996" s="9"/>
      <c r="I996" s="9"/>
      <c r="Y996" s="10"/>
      <c r="AO996" s="12"/>
      <c r="AP996" s="10"/>
    </row>
    <row r="997" spans="1:42" s="3" customFormat="1" x14ac:dyDescent="0.3">
      <c r="A997" s="6"/>
      <c r="B997" s="7"/>
      <c r="C997" s="7"/>
      <c r="D997" s="25"/>
      <c r="E997" s="8"/>
      <c r="F997" s="8"/>
      <c r="G997" s="8"/>
      <c r="H997" s="9"/>
      <c r="I997" s="9"/>
      <c r="Y997" s="10"/>
      <c r="AO997" s="12"/>
      <c r="AP997" s="10"/>
    </row>
    <row r="998" spans="1:42" s="3" customFormat="1" x14ac:dyDescent="0.3">
      <c r="A998" s="6"/>
      <c r="B998" s="7"/>
      <c r="C998" s="7"/>
      <c r="D998" s="25"/>
      <c r="E998" s="8"/>
      <c r="F998" s="8"/>
      <c r="G998" s="8"/>
      <c r="H998" s="9"/>
      <c r="I998" s="9"/>
      <c r="Y998" s="10"/>
      <c r="AO998" s="12"/>
      <c r="AP998" s="10"/>
    </row>
    <row r="999" spans="1:42" s="3" customFormat="1" x14ac:dyDescent="0.3">
      <c r="A999" s="6"/>
      <c r="B999" s="7"/>
      <c r="C999" s="7"/>
      <c r="D999" s="25"/>
      <c r="E999" s="8"/>
      <c r="F999" s="8"/>
      <c r="G999" s="8"/>
      <c r="H999" s="9"/>
      <c r="I999" s="9"/>
      <c r="Y999" s="10"/>
      <c r="AO999" s="12"/>
      <c r="AP999" s="10"/>
    </row>
    <row r="1000" spans="1:42" s="3" customFormat="1" x14ac:dyDescent="0.3">
      <c r="A1000" s="6"/>
      <c r="B1000" s="7"/>
      <c r="C1000" s="7"/>
      <c r="D1000" s="25"/>
      <c r="E1000" s="8"/>
      <c r="F1000" s="8"/>
      <c r="G1000" s="8"/>
      <c r="H1000" s="9"/>
      <c r="I1000" s="9"/>
      <c r="Y1000" s="10"/>
      <c r="AO1000" s="12"/>
      <c r="AP1000" s="10"/>
    </row>
    <row r="1001" spans="1:42" s="3" customFormat="1" x14ac:dyDescent="0.3">
      <c r="A1001" s="6"/>
      <c r="B1001" s="7"/>
      <c r="C1001" s="7"/>
      <c r="D1001" s="25"/>
      <c r="E1001" s="8"/>
      <c r="F1001" s="8"/>
      <c r="G1001" s="8"/>
      <c r="H1001" s="9"/>
      <c r="I1001" s="9"/>
      <c r="Y1001" s="10"/>
      <c r="AO1001" s="12"/>
      <c r="AP1001" s="10"/>
    </row>
    <row r="1002" spans="1:42" s="3" customFormat="1" x14ac:dyDescent="0.3">
      <c r="A1002" s="6"/>
      <c r="B1002" s="7"/>
      <c r="C1002" s="7"/>
      <c r="D1002" s="25"/>
      <c r="E1002" s="8"/>
      <c r="F1002" s="8"/>
      <c r="G1002" s="8"/>
      <c r="H1002" s="9"/>
      <c r="I1002" s="9"/>
      <c r="Y1002" s="10"/>
      <c r="AO1002" s="12"/>
      <c r="AP1002" s="10"/>
    </row>
    <row r="1003" spans="1:42" s="3" customFormat="1" x14ac:dyDescent="0.3">
      <c r="A1003" s="6"/>
      <c r="B1003" s="7"/>
      <c r="C1003" s="7"/>
      <c r="D1003" s="25"/>
      <c r="E1003" s="8"/>
      <c r="F1003" s="8"/>
      <c r="G1003" s="8"/>
      <c r="H1003" s="9"/>
      <c r="I1003" s="9"/>
      <c r="Y1003" s="10"/>
      <c r="AO1003" s="12"/>
      <c r="AP1003" s="10"/>
    </row>
    <row r="1004" spans="1:42" s="3" customFormat="1" x14ac:dyDescent="0.3">
      <c r="A1004" s="6"/>
      <c r="B1004" s="7"/>
      <c r="C1004" s="7"/>
      <c r="D1004" s="25"/>
      <c r="E1004" s="8"/>
      <c r="F1004" s="8"/>
      <c r="G1004" s="8"/>
      <c r="H1004" s="9"/>
      <c r="I1004" s="9"/>
      <c r="Y1004" s="10"/>
      <c r="AO1004" s="12"/>
      <c r="AP1004" s="10"/>
    </row>
    <row r="1005" spans="1:42" s="3" customFormat="1" x14ac:dyDescent="0.3">
      <c r="A1005" s="6"/>
      <c r="B1005" s="7"/>
      <c r="C1005" s="7"/>
      <c r="D1005" s="25"/>
      <c r="E1005" s="8"/>
      <c r="F1005" s="8"/>
      <c r="G1005" s="8"/>
      <c r="H1005" s="9"/>
      <c r="I1005" s="9"/>
      <c r="Y1005" s="10"/>
      <c r="AO1005" s="12"/>
      <c r="AP1005" s="10"/>
    </row>
    <row r="1006" spans="1:42" s="3" customFormat="1" x14ac:dyDescent="0.3">
      <c r="A1006" s="6"/>
      <c r="B1006" s="7"/>
      <c r="C1006" s="7"/>
      <c r="D1006" s="25"/>
      <c r="E1006" s="8"/>
      <c r="F1006" s="8"/>
      <c r="G1006" s="8"/>
      <c r="H1006" s="9"/>
      <c r="I1006" s="9"/>
      <c r="Y1006" s="10"/>
      <c r="AO1006" s="12"/>
      <c r="AP1006" s="10"/>
    </row>
    <row r="1007" spans="1:42" s="3" customFormat="1" x14ac:dyDescent="0.3">
      <c r="A1007" s="6"/>
      <c r="B1007" s="7"/>
      <c r="C1007" s="7"/>
      <c r="D1007" s="25"/>
      <c r="E1007" s="8"/>
      <c r="F1007" s="8"/>
      <c r="G1007" s="8"/>
      <c r="H1007" s="9"/>
      <c r="I1007" s="9"/>
      <c r="Y1007" s="10"/>
      <c r="AO1007" s="12"/>
      <c r="AP1007" s="10"/>
    </row>
    <row r="1008" spans="1:42" s="3" customFormat="1" x14ac:dyDescent="0.3">
      <c r="A1008" s="6"/>
      <c r="B1008" s="7"/>
      <c r="C1008" s="7"/>
      <c r="D1008" s="25"/>
      <c r="E1008" s="8"/>
      <c r="F1008" s="8"/>
      <c r="G1008" s="8"/>
      <c r="H1008" s="9"/>
      <c r="I1008" s="9"/>
      <c r="Y1008" s="10"/>
      <c r="AO1008" s="12"/>
      <c r="AP1008" s="10"/>
    </row>
    <row r="1009" spans="1:42" s="3" customFormat="1" x14ac:dyDescent="0.3">
      <c r="A1009" s="6"/>
      <c r="B1009" s="7"/>
      <c r="C1009" s="7"/>
      <c r="D1009" s="25"/>
      <c r="E1009" s="8"/>
      <c r="F1009" s="8"/>
      <c r="G1009" s="8"/>
      <c r="H1009" s="9"/>
      <c r="I1009" s="9"/>
      <c r="Y1009" s="10"/>
      <c r="AO1009" s="12"/>
      <c r="AP1009" s="10"/>
    </row>
    <row r="1010" spans="1:42" s="3" customFormat="1" x14ac:dyDescent="0.3">
      <c r="A1010" s="6"/>
      <c r="B1010" s="7"/>
      <c r="C1010" s="7"/>
      <c r="D1010" s="25"/>
      <c r="E1010" s="8"/>
      <c r="F1010" s="8"/>
      <c r="G1010" s="8"/>
      <c r="H1010" s="9"/>
      <c r="I1010" s="9"/>
      <c r="Y1010" s="10"/>
      <c r="AO1010" s="12"/>
      <c r="AP1010" s="10"/>
    </row>
    <row r="1011" spans="1:42" s="3" customFormat="1" x14ac:dyDescent="0.3">
      <c r="A1011" s="6"/>
      <c r="B1011" s="7"/>
      <c r="C1011" s="7"/>
      <c r="D1011" s="25"/>
      <c r="E1011" s="8"/>
      <c r="F1011" s="8"/>
      <c r="G1011" s="8"/>
      <c r="H1011" s="9"/>
      <c r="I1011" s="9"/>
      <c r="Y1011" s="10"/>
      <c r="AO1011" s="12"/>
      <c r="AP1011" s="10"/>
    </row>
    <row r="1012" spans="1:42" s="3" customFormat="1" x14ac:dyDescent="0.3">
      <c r="A1012" s="6"/>
      <c r="B1012" s="7"/>
      <c r="C1012" s="7"/>
      <c r="D1012" s="25"/>
      <c r="E1012" s="8"/>
      <c r="F1012" s="8"/>
      <c r="G1012" s="8"/>
      <c r="H1012" s="9"/>
      <c r="I1012" s="9"/>
      <c r="Y1012" s="10"/>
      <c r="AO1012" s="12"/>
      <c r="AP1012" s="10"/>
    </row>
    <row r="1013" spans="1:42" s="3" customFormat="1" x14ac:dyDescent="0.3">
      <c r="A1013" s="6"/>
      <c r="B1013" s="7"/>
      <c r="C1013" s="7"/>
      <c r="D1013" s="25"/>
      <c r="E1013" s="8"/>
      <c r="F1013" s="8"/>
      <c r="G1013" s="8"/>
      <c r="H1013" s="9"/>
      <c r="I1013" s="9"/>
      <c r="Y1013" s="10"/>
      <c r="AO1013" s="12"/>
      <c r="AP1013" s="10"/>
    </row>
    <row r="1014" spans="1:42" s="3" customFormat="1" x14ac:dyDescent="0.3">
      <c r="A1014" s="6"/>
      <c r="B1014" s="7"/>
      <c r="C1014" s="7"/>
      <c r="D1014" s="25"/>
      <c r="E1014" s="8"/>
      <c r="F1014" s="8"/>
      <c r="G1014" s="8"/>
      <c r="H1014" s="9"/>
      <c r="I1014" s="9"/>
      <c r="Y1014" s="10"/>
      <c r="AO1014" s="12"/>
      <c r="AP1014" s="10"/>
    </row>
    <row r="1015" spans="1:42" s="3" customFormat="1" x14ac:dyDescent="0.3">
      <c r="A1015" s="6"/>
      <c r="B1015" s="7"/>
      <c r="C1015" s="7"/>
      <c r="D1015" s="25"/>
      <c r="E1015" s="8"/>
      <c r="F1015" s="8"/>
      <c r="G1015" s="8"/>
      <c r="H1015" s="9"/>
      <c r="I1015" s="9"/>
      <c r="Y1015" s="10"/>
      <c r="AO1015" s="12"/>
      <c r="AP1015" s="10"/>
    </row>
    <row r="1016" spans="1:42" s="3" customFormat="1" x14ac:dyDescent="0.3">
      <c r="A1016" s="6"/>
      <c r="B1016" s="7"/>
      <c r="C1016" s="7"/>
      <c r="D1016" s="25"/>
      <c r="E1016" s="8"/>
      <c r="F1016" s="8"/>
      <c r="G1016" s="8"/>
      <c r="H1016" s="9"/>
      <c r="I1016" s="9"/>
      <c r="Y1016" s="10"/>
      <c r="AO1016" s="12"/>
      <c r="AP1016" s="10"/>
    </row>
    <row r="1017" spans="1:42" s="3" customFormat="1" x14ac:dyDescent="0.3">
      <c r="A1017" s="6"/>
      <c r="B1017" s="7"/>
      <c r="C1017" s="7"/>
      <c r="D1017" s="25"/>
      <c r="E1017" s="8"/>
      <c r="F1017" s="8"/>
      <c r="G1017" s="8"/>
      <c r="H1017" s="9"/>
      <c r="I1017" s="9"/>
      <c r="Y1017" s="10"/>
      <c r="AO1017" s="12"/>
      <c r="AP1017" s="10"/>
    </row>
    <row r="1018" spans="1:42" s="3" customFormat="1" x14ac:dyDescent="0.3">
      <c r="A1018" s="6"/>
      <c r="B1018" s="7"/>
      <c r="C1018" s="7"/>
      <c r="D1018" s="25"/>
      <c r="E1018" s="8"/>
      <c r="F1018" s="8"/>
      <c r="G1018" s="8"/>
      <c r="H1018" s="9"/>
      <c r="I1018" s="9"/>
      <c r="Y1018" s="10"/>
      <c r="AO1018" s="12"/>
      <c r="AP1018" s="10"/>
    </row>
    <row r="1019" spans="1:42" s="3" customFormat="1" x14ac:dyDescent="0.3">
      <c r="A1019" s="6"/>
      <c r="B1019" s="7"/>
      <c r="C1019" s="7"/>
      <c r="D1019" s="25"/>
      <c r="E1019" s="8"/>
      <c r="F1019" s="8"/>
      <c r="G1019" s="8"/>
      <c r="H1019" s="9"/>
      <c r="I1019" s="9"/>
      <c r="Y1019" s="10"/>
      <c r="AO1019" s="12"/>
      <c r="AP1019" s="10"/>
    </row>
    <row r="1020" spans="1:42" s="3" customFormat="1" x14ac:dyDescent="0.3">
      <c r="A1020" s="6"/>
      <c r="B1020" s="7"/>
      <c r="C1020" s="7"/>
      <c r="D1020" s="25"/>
      <c r="E1020" s="8"/>
      <c r="F1020" s="8"/>
      <c r="G1020" s="8"/>
      <c r="H1020" s="9"/>
      <c r="I1020" s="9"/>
      <c r="Y1020" s="10"/>
      <c r="AO1020" s="12"/>
      <c r="AP1020" s="10"/>
    </row>
    <row r="1021" spans="1:42" s="3" customFormat="1" x14ac:dyDescent="0.3">
      <c r="A1021" s="6"/>
      <c r="B1021" s="7"/>
      <c r="C1021" s="7"/>
      <c r="D1021" s="25"/>
      <c r="E1021" s="8"/>
      <c r="F1021" s="8"/>
      <c r="G1021" s="8"/>
      <c r="H1021" s="9"/>
      <c r="I1021" s="9"/>
      <c r="Y1021" s="10"/>
      <c r="AO1021" s="12"/>
      <c r="AP1021" s="10"/>
    </row>
    <row r="1022" spans="1:42" s="3" customFormat="1" x14ac:dyDescent="0.3">
      <c r="A1022" s="6"/>
      <c r="B1022" s="7"/>
      <c r="C1022" s="7"/>
      <c r="D1022" s="25"/>
      <c r="E1022" s="8"/>
      <c r="F1022" s="8"/>
      <c r="G1022" s="8"/>
      <c r="H1022" s="9"/>
      <c r="I1022" s="9"/>
      <c r="Y1022" s="10"/>
      <c r="AO1022" s="12"/>
      <c r="AP1022" s="10"/>
    </row>
    <row r="1023" spans="1:42" s="3" customFormat="1" x14ac:dyDescent="0.3">
      <c r="A1023" s="6"/>
      <c r="B1023" s="7"/>
      <c r="C1023" s="7"/>
      <c r="D1023" s="25"/>
      <c r="E1023" s="8"/>
      <c r="F1023" s="8"/>
      <c r="G1023" s="8"/>
      <c r="H1023" s="9"/>
      <c r="I1023" s="9"/>
      <c r="Y1023" s="10"/>
      <c r="AO1023" s="12"/>
      <c r="AP1023" s="10"/>
    </row>
    <row r="1024" spans="1:42" s="3" customFormat="1" x14ac:dyDescent="0.3">
      <c r="A1024" s="6"/>
      <c r="B1024" s="7"/>
      <c r="C1024" s="7"/>
      <c r="D1024" s="25"/>
      <c r="E1024" s="8"/>
      <c r="F1024" s="8"/>
      <c r="G1024" s="8"/>
      <c r="H1024" s="9"/>
      <c r="I1024" s="9"/>
      <c r="Y1024" s="10"/>
      <c r="AO1024" s="12"/>
      <c r="AP1024" s="10"/>
    </row>
    <row r="1025" spans="1:42" s="3" customFormat="1" x14ac:dyDescent="0.3">
      <c r="A1025" s="6"/>
      <c r="B1025" s="7"/>
      <c r="C1025" s="7"/>
      <c r="D1025" s="25"/>
      <c r="E1025" s="8"/>
      <c r="F1025" s="8"/>
      <c r="G1025" s="8"/>
      <c r="H1025" s="9"/>
      <c r="I1025" s="9"/>
      <c r="Y1025" s="10"/>
      <c r="AO1025" s="12"/>
      <c r="AP1025" s="10"/>
    </row>
    <row r="1026" spans="1:42" s="3" customFormat="1" x14ac:dyDescent="0.3">
      <c r="A1026" s="6"/>
      <c r="B1026" s="7"/>
      <c r="C1026" s="7"/>
      <c r="D1026" s="25"/>
      <c r="E1026" s="8"/>
      <c r="F1026" s="8"/>
      <c r="G1026" s="8"/>
      <c r="H1026" s="9"/>
      <c r="I1026" s="9"/>
      <c r="Y1026" s="10"/>
      <c r="AO1026" s="12"/>
      <c r="AP1026" s="10"/>
    </row>
    <row r="1027" spans="1:42" s="3" customFormat="1" x14ac:dyDescent="0.3">
      <c r="A1027" s="6"/>
      <c r="B1027" s="7"/>
      <c r="C1027" s="7"/>
      <c r="D1027" s="25"/>
      <c r="E1027" s="8"/>
      <c r="F1027" s="8"/>
      <c r="G1027" s="8"/>
      <c r="H1027" s="9"/>
      <c r="I1027" s="9"/>
      <c r="Y1027" s="10"/>
      <c r="AO1027" s="12"/>
      <c r="AP1027" s="10"/>
    </row>
    <row r="1028" spans="1:42" s="3" customFormat="1" x14ac:dyDescent="0.3">
      <c r="A1028" s="6"/>
      <c r="B1028" s="7"/>
      <c r="C1028" s="7"/>
      <c r="D1028" s="25"/>
      <c r="E1028" s="8"/>
      <c r="F1028" s="8"/>
      <c r="G1028" s="8"/>
      <c r="H1028" s="9"/>
      <c r="I1028" s="9"/>
      <c r="Y1028" s="10"/>
      <c r="AO1028" s="12"/>
      <c r="AP1028" s="10"/>
    </row>
    <row r="1029" spans="1:42" s="3" customFormat="1" x14ac:dyDescent="0.3">
      <c r="A1029" s="6"/>
      <c r="B1029" s="7"/>
      <c r="C1029" s="7"/>
      <c r="D1029" s="25"/>
      <c r="E1029" s="8"/>
      <c r="F1029" s="8"/>
      <c r="G1029" s="8"/>
      <c r="H1029" s="9"/>
      <c r="I1029" s="9"/>
      <c r="Y1029" s="10"/>
      <c r="AO1029" s="12"/>
      <c r="AP1029" s="10"/>
    </row>
    <row r="1030" spans="1:42" s="3" customFormat="1" x14ac:dyDescent="0.3">
      <c r="A1030" s="6"/>
      <c r="B1030" s="7"/>
      <c r="C1030" s="7"/>
      <c r="D1030" s="25"/>
      <c r="E1030" s="8"/>
      <c r="F1030" s="8"/>
      <c r="G1030" s="8"/>
      <c r="H1030" s="9"/>
      <c r="I1030" s="9"/>
      <c r="Y1030" s="10"/>
      <c r="AO1030" s="12"/>
      <c r="AP1030" s="10"/>
    </row>
    <row r="1031" spans="1:42" s="3" customFormat="1" x14ac:dyDescent="0.3">
      <c r="A1031" s="6"/>
      <c r="B1031" s="7"/>
      <c r="C1031" s="7"/>
      <c r="D1031" s="25"/>
      <c r="E1031" s="8"/>
      <c r="F1031" s="8"/>
      <c r="G1031" s="8"/>
      <c r="H1031" s="9"/>
      <c r="I1031" s="9"/>
      <c r="Y1031" s="10"/>
      <c r="AO1031" s="12"/>
      <c r="AP1031" s="10"/>
    </row>
    <row r="1032" spans="1:42" s="3" customFormat="1" x14ac:dyDescent="0.3">
      <c r="A1032" s="6"/>
      <c r="B1032" s="7"/>
      <c r="C1032" s="7"/>
      <c r="D1032" s="25"/>
      <c r="E1032" s="8"/>
      <c r="F1032" s="8"/>
      <c r="G1032" s="8"/>
      <c r="H1032" s="9"/>
      <c r="I1032" s="9"/>
      <c r="Y1032" s="10"/>
      <c r="AO1032" s="12"/>
      <c r="AP1032" s="10"/>
    </row>
    <row r="1033" spans="1:42" s="3" customFormat="1" x14ac:dyDescent="0.3">
      <c r="A1033" s="6"/>
      <c r="B1033" s="7"/>
      <c r="C1033" s="7"/>
      <c r="D1033" s="25"/>
      <c r="E1033" s="8"/>
      <c r="F1033" s="8"/>
      <c r="G1033" s="8"/>
      <c r="H1033" s="9"/>
      <c r="I1033" s="9"/>
      <c r="Y1033" s="10"/>
      <c r="AO1033" s="12"/>
      <c r="AP1033" s="10"/>
    </row>
    <row r="1034" spans="1:42" s="3" customFormat="1" x14ac:dyDescent="0.3">
      <c r="A1034" s="6"/>
      <c r="B1034" s="7"/>
      <c r="C1034" s="7"/>
      <c r="D1034" s="25"/>
      <c r="E1034" s="8"/>
      <c r="F1034" s="8"/>
      <c r="G1034" s="8"/>
      <c r="H1034" s="9"/>
      <c r="I1034" s="9"/>
      <c r="Y1034" s="10"/>
      <c r="AO1034" s="12"/>
      <c r="AP1034" s="10"/>
    </row>
    <row r="1035" spans="1:42" s="3" customFormat="1" x14ac:dyDescent="0.3">
      <c r="A1035" s="6"/>
      <c r="B1035" s="7"/>
      <c r="C1035" s="7"/>
      <c r="D1035" s="25"/>
      <c r="E1035" s="8"/>
      <c r="F1035" s="8"/>
      <c r="G1035" s="8"/>
      <c r="H1035" s="9"/>
      <c r="I1035" s="9"/>
      <c r="Y1035" s="10"/>
      <c r="AO1035" s="12"/>
      <c r="AP1035" s="10"/>
    </row>
    <row r="1036" spans="1:42" s="3" customFormat="1" x14ac:dyDescent="0.3">
      <c r="A1036" s="6"/>
      <c r="B1036" s="7"/>
      <c r="C1036" s="7"/>
      <c r="D1036" s="25"/>
      <c r="E1036" s="8"/>
      <c r="F1036" s="8"/>
      <c r="G1036" s="8"/>
      <c r="H1036" s="9"/>
      <c r="I1036" s="9"/>
      <c r="Y1036" s="10"/>
      <c r="AO1036" s="12"/>
      <c r="AP1036" s="10"/>
    </row>
    <row r="1037" spans="1:42" s="3" customFormat="1" x14ac:dyDescent="0.3">
      <c r="A1037" s="6"/>
      <c r="B1037" s="7"/>
      <c r="C1037" s="7"/>
      <c r="D1037" s="25"/>
      <c r="E1037" s="8"/>
      <c r="F1037" s="8"/>
      <c r="G1037" s="8"/>
      <c r="H1037" s="9"/>
      <c r="I1037" s="9"/>
      <c r="Y1037" s="10"/>
      <c r="AO1037" s="12"/>
      <c r="AP1037" s="10"/>
    </row>
    <row r="1038" spans="1:42" s="3" customFormat="1" x14ac:dyDescent="0.3">
      <c r="A1038" s="6"/>
      <c r="B1038" s="7"/>
      <c r="C1038" s="7"/>
      <c r="D1038" s="25"/>
      <c r="E1038" s="8"/>
      <c r="F1038" s="8"/>
      <c r="G1038" s="8"/>
      <c r="H1038" s="9"/>
      <c r="I1038" s="9"/>
      <c r="Y1038" s="10"/>
      <c r="AO1038" s="12"/>
      <c r="AP1038" s="10"/>
    </row>
    <row r="1039" spans="1:42" s="3" customFormat="1" x14ac:dyDescent="0.3">
      <c r="A1039" s="6"/>
      <c r="B1039" s="7"/>
      <c r="C1039" s="7"/>
      <c r="D1039" s="25"/>
      <c r="E1039" s="8"/>
      <c r="F1039" s="8"/>
      <c r="G1039" s="8"/>
      <c r="H1039" s="9"/>
      <c r="I1039" s="9"/>
      <c r="Y1039" s="10"/>
      <c r="AO1039" s="12"/>
      <c r="AP1039" s="10"/>
    </row>
    <row r="1040" spans="1:42" s="3" customFormat="1" x14ac:dyDescent="0.3">
      <c r="A1040" s="6"/>
      <c r="B1040" s="7"/>
      <c r="C1040" s="7"/>
      <c r="D1040" s="25"/>
      <c r="E1040" s="8"/>
      <c r="F1040" s="8"/>
      <c r="G1040" s="8"/>
      <c r="H1040" s="9"/>
      <c r="I1040" s="9"/>
      <c r="Y1040" s="10"/>
      <c r="AO1040" s="12"/>
      <c r="AP1040" s="10"/>
    </row>
    <row r="1041" spans="1:42" s="3" customFormat="1" x14ac:dyDescent="0.3">
      <c r="A1041" s="6"/>
      <c r="B1041" s="7"/>
      <c r="C1041" s="7"/>
      <c r="D1041" s="25"/>
      <c r="E1041" s="8"/>
      <c r="F1041" s="8"/>
      <c r="G1041" s="8"/>
      <c r="H1041" s="9"/>
      <c r="I1041" s="9"/>
      <c r="Y1041" s="10"/>
      <c r="AO1041" s="12"/>
      <c r="AP1041" s="10"/>
    </row>
    <row r="1042" spans="1:42" s="3" customFormat="1" x14ac:dyDescent="0.3">
      <c r="A1042" s="6"/>
      <c r="B1042" s="7"/>
      <c r="C1042" s="7"/>
      <c r="D1042" s="25"/>
      <c r="E1042" s="8"/>
      <c r="F1042" s="8"/>
      <c r="G1042" s="8"/>
      <c r="H1042" s="9"/>
      <c r="I1042" s="9"/>
      <c r="Y1042" s="10"/>
      <c r="AO1042" s="12"/>
      <c r="AP1042" s="10"/>
    </row>
    <row r="1043" spans="1:42" s="3" customFormat="1" x14ac:dyDescent="0.3">
      <c r="A1043" s="6"/>
      <c r="B1043" s="7"/>
      <c r="C1043" s="7"/>
      <c r="D1043" s="25"/>
      <c r="E1043" s="8"/>
      <c r="F1043" s="8"/>
      <c r="G1043" s="8"/>
      <c r="H1043" s="9"/>
      <c r="I1043" s="9"/>
      <c r="Y1043" s="10"/>
      <c r="AO1043" s="12"/>
      <c r="AP1043" s="10"/>
    </row>
    <row r="1044" spans="1:42" s="3" customFormat="1" x14ac:dyDescent="0.3">
      <c r="A1044" s="6"/>
      <c r="B1044" s="7"/>
      <c r="C1044" s="7"/>
      <c r="D1044" s="25"/>
      <c r="E1044" s="8"/>
      <c r="F1044" s="8"/>
      <c r="G1044" s="8"/>
      <c r="H1044" s="9"/>
      <c r="I1044" s="9"/>
      <c r="Y1044" s="10"/>
      <c r="AO1044" s="12"/>
      <c r="AP1044" s="10"/>
    </row>
    <row r="1045" spans="1:42" s="3" customFormat="1" x14ac:dyDescent="0.3">
      <c r="A1045" s="6"/>
      <c r="B1045" s="7"/>
      <c r="C1045" s="7"/>
      <c r="D1045" s="25"/>
      <c r="E1045" s="8"/>
      <c r="F1045" s="8"/>
      <c r="G1045" s="8"/>
      <c r="H1045" s="9"/>
      <c r="I1045" s="9"/>
      <c r="Y1045" s="10"/>
      <c r="AO1045" s="12"/>
      <c r="AP1045" s="10"/>
    </row>
    <row r="1046" spans="1:42" s="3" customFormat="1" x14ac:dyDescent="0.3">
      <c r="A1046" s="6"/>
      <c r="B1046" s="7"/>
      <c r="C1046" s="7"/>
      <c r="D1046" s="25"/>
      <c r="E1046" s="8"/>
      <c r="F1046" s="8"/>
      <c r="G1046" s="8"/>
      <c r="H1046" s="9"/>
      <c r="I1046" s="9"/>
      <c r="Y1046" s="10"/>
      <c r="AO1046" s="12"/>
      <c r="AP1046" s="10"/>
    </row>
    <row r="1047" spans="1:42" s="3" customFormat="1" x14ac:dyDescent="0.3">
      <c r="A1047" s="6"/>
      <c r="B1047" s="7"/>
      <c r="C1047" s="7"/>
      <c r="D1047" s="25"/>
      <c r="E1047" s="8"/>
      <c r="F1047" s="8"/>
      <c r="G1047" s="8"/>
      <c r="H1047" s="9"/>
      <c r="I1047" s="9"/>
      <c r="Y1047" s="10"/>
      <c r="AO1047" s="12"/>
      <c r="AP1047" s="10"/>
    </row>
    <row r="1048" spans="1:42" s="3" customFormat="1" x14ac:dyDescent="0.3">
      <c r="A1048" s="6"/>
      <c r="B1048" s="7"/>
      <c r="C1048" s="7"/>
      <c r="D1048" s="25"/>
      <c r="E1048" s="8"/>
      <c r="F1048" s="8"/>
      <c r="G1048" s="8"/>
      <c r="H1048" s="9"/>
      <c r="I1048" s="9"/>
      <c r="Y1048" s="10"/>
      <c r="AO1048" s="12"/>
      <c r="AP1048" s="10"/>
    </row>
    <row r="1049" spans="1:42" s="3" customFormat="1" x14ac:dyDescent="0.3">
      <c r="A1049" s="6"/>
      <c r="B1049" s="7"/>
      <c r="C1049" s="7"/>
      <c r="D1049" s="25"/>
      <c r="E1049" s="8"/>
      <c r="F1049" s="8"/>
      <c r="G1049" s="8"/>
      <c r="H1049" s="9"/>
      <c r="I1049" s="9"/>
      <c r="Y1049" s="10"/>
      <c r="AO1049" s="12"/>
      <c r="AP1049" s="10"/>
    </row>
    <row r="1050" spans="1:42" s="3" customFormat="1" x14ac:dyDescent="0.3">
      <c r="A1050" s="6"/>
      <c r="B1050" s="7"/>
      <c r="C1050" s="7"/>
      <c r="D1050" s="25"/>
      <c r="E1050" s="8"/>
      <c r="F1050" s="8"/>
      <c r="G1050" s="8"/>
      <c r="H1050" s="9"/>
      <c r="I1050" s="9"/>
      <c r="Y1050" s="10"/>
      <c r="AO1050" s="12"/>
      <c r="AP1050" s="10"/>
    </row>
    <row r="1051" spans="1:42" s="3" customFormat="1" x14ac:dyDescent="0.3">
      <c r="A1051" s="6"/>
      <c r="B1051" s="7"/>
      <c r="C1051" s="7"/>
      <c r="D1051" s="25"/>
      <c r="E1051" s="8"/>
      <c r="F1051" s="8"/>
      <c r="G1051" s="8"/>
      <c r="H1051" s="9"/>
      <c r="I1051" s="9"/>
      <c r="Y1051" s="10"/>
      <c r="AO1051" s="12"/>
      <c r="AP1051" s="10"/>
    </row>
    <row r="1052" spans="1:42" s="3" customFormat="1" x14ac:dyDescent="0.3">
      <c r="A1052" s="6"/>
      <c r="B1052" s="7"/>
      <c r="C1052" s="7"/>
      <c r="D1052" s="25"/>
      <c r="E1052" s="8"/>
      <c r="F1052" s="8"/>
      <c r="G1052" s="8"/>
      <c r="H1052" s="9"/>
      <c r="I1052" s="9"/>
      <c r="Y1052" s="10"/>
      <c r="AO1052" s="12"/>
      <c r="AP1052" s="10"/>
    </row>
    <row r="1053" spans="1:42" s="3" customFormat="1" x14ac:dyDescent="0.3">
      <c r="A1053" s="6"/>
      <c r="B1053" s="7"/>
      <c r="C1053" s="7"/>
      <c r="D1053" s="25"/>
      <c r="E1053" s="8"/>
      <c r="F1053" s="8"/>
      <c r="G1053" s="8"/>
      <c r="H1053" s="9"/>
      <c r="I1053" s="9"/>
      <c r="Y1053" s="10"/>
      <c r="AO1053" s="12"/>
      <c r="AP1053" s="10"/>
    </row>
    <row r="1054" spans="1:42" s="3" customFormat="1" x14ac:dyDescent="0.3">
      <c r="A1054" s="6"/>
      <c r="B1054" s="7"/>
      <c r="C1054" s="7"/>
      <c r="D1054" s="25"/>
      <c r="E1054" s="8"/>
      <c r="F1054" s="8"/>
      <c r="G1054" s="8"/>
      <c r="H1054" s="9"/>
      <c r="I1054" s="9"/>
      <c r="Y1054" s="10"/>
      <c r="AO1054" s="12"/>
      <c r="AP1054" s="10"/>
    </row>
    <row r="1055" spans="1:42" s="3" customFormat="1" x14ac:dyDescent="0.3">
      <c r="A1055" s="6"/>
      <c r="B1055" s="7"/>
      <c r="C1055" s="7"/>
      <c r="D1055" s="25"/>
      <c r="E1055" s="8"/>
      <c r="F1055" s="8"/>
      <c r="G1055" s="8"/>
      <c r="H1055" s="9"/>
      <c r="I1055" s="9"/>
      <c r="Y1055" s="10"/>
      <c r="AO1055" s="12"/>
      <c r="AP1055" s="10"/>
    </row>
    <row r="1056" spans="1:42" s="3" customFormat="1" x14ac:dyDescent="0.3">
      <c r="A1056" s="6"/>
      <c r="B1056" s="7"/>
      <c r="C1056" s="7"/>
      <c r="D1056" s="25"/>
      <c r="E1056" s="8"/>
      <c r="F1056" s="8"/>
      <c r="G1056" s="8"/>
      <c r="H1056" s="9"/>
      <c r="I1056" s="9"/>
      <c r="Y1056" s="10"/>
      <c r="AO1056" s="12"/>
      <c r="AP1056" s="10"/>
    </row>
    <row r="1057" spans="1:42" s="3" customFormat="1" x14ac:dyDescent="0.3">
      <c r="A1057" s="6"/>
      <c r="B1057" s="7"/>
      <c r="C1057" s="7"/>
      <c r="D1057" s="25"/>
      <c r="E1057" s="8"/>
      <c r="F1057" s="8"/>
      <c r="G1057" s="8"/>
      <c r="H1057" s="9"/>
      <c r="I1057" s="9"/>
      <c r="Y1057" s="10"/>
      <c r="AO1057" s="12"/>
      <c r="AP1057" s="10"/>
    </row>
    <row r="1058" spans="1:42" s="3" customFormat="1" x14ac:dyDescent="0.3">
      <c r="A1058" s="6"/>
      <c r="B1058" s="7"/>
      <c r="C1058" s="7"/>
      <c r="D1058" s="25"/>
      <c r="E1058" s="8"/>
      <c r="F1058" s="8"/>
      <c r="G1058" s="8"/>
      <c r="H1058" s="9"/>
      <c r="I1058" s="9"/>
      <c r="Y1058" s="10"/>
      <c r="AO1058" s="12"/>
      <c r="AP1058" s="10"/>
    </row>
    <row r="1059" spans="1:42" s="3" customFormat="1" x14ac:dyDescent="0.3">
      <c r="A1059" s="6"/>
      <c r="B1059" s="7"/>
      <c r="C1059" s="7"/>
      <c r="D1059" s="25"/>
      <c r="E1059" s="8"/>
      <c r="F1059" s="8"/>
      <c r="G1059" s="8"/>
      <c r="H1059" s="9"/>
      <c r="I1059" s="9"/>
      <c r="Y1059" s="10"/>
      <c r="AO1059" s="12"/>
      <c r="AP1059" s="10"/>
    </row>
    <row r="1060" spans="1:42" s="3" customFormat="1" x14ac:dyDescent="0.3">
      <c r="A1060" s="6"/>
      <c r="B1060" s="7"/>
      <c r="C1060" s="7"/>
      <c r="D1060" s="25"/>
      <c r="E1060" s="8"/>
      <c r="F1060" s="8"/>
      <c r="G1060" s="8"/>
      <c r="H1060" s="9"/>
      <c r="I1060" s="9"/>
      <c r="Y1060" s="10"/>
      <c r="AO1060" s="12"/>
      <c r="AP1060" s="10"/>
    </row>
    <row r="1061" spans="1:42" s="3" customFormat="1" x14ac:dyDescent="0.3">
      <c r="A1061" s="6"/>
      <c r="B1061" s="7"/>
      <c r="C1061" s="7"/>
      <c r="D1061" s="25"/>
      <c r="E1061" s="8"/>
      <c r="F1061" s="8"/>
      <c r="G1061" s="8"/>
      <c r="H1061" s="9"/>
      <c r="I1061" s="9"/>
      <c r="Y1061" s="10"/>
      <c r="AO1061" s="12"/>
      <c r="AP1061" s="10"/>
    </row>
    <row r="1062" spans="1:42" s="3" customFormat="1" x14ac:dyDescent="0.3">
      <c r="A1062" s="6"/>
      <c r="B1062" s="7"/>
      <c r="C1062" s="7"/>
      <c r="D1062" s="25"/>
      <c r="E1062" s="8"/>
      <c r="F1062" s="8"/>
      <c r="G1062" s="8"/>
      <c r="H1062" s="9"/>
      <c r="I1062" s="9"/>
      <c r="Y1062" s="10"/>
      <c r="AO1062" s="12"/>
      <c r="AP1062" s="10"/>
    </row>
    <row r="1063" spans="1:42" s="3" customFormat="1" x14ac:dyDescent="0.3">
      <c r="A1063" s="6"/>
      <c r="B1063" s="7"/>
      <c r="C1063" s="7"/>
      <c r="D1063" s="25"/>
      <c r="E1063" s="8"/>
      <c r="F1063" s="8"/>
      <c r="G1063" s="8"/>
      <c r="H1063" s="9"/>
      <c r="I1063" s="9"/>
      <c r="Y1063" s="10"/>
      <c r="AO1063" s="12"/>
      <c r="AP1063" s="10"/>
    </row>
    <row r="1064" spans="1:42" s="3" customFormat="1" x14ac:dyDescent="0.3">
      <c r="A1064" s="6"/>
      <c r="B1064" s="7"/>
      <c r="C1064" s="7"/>
      <c r="D1064" s="25"/>
      <c r="E1064" s="8"/>
      <c r="F1064" s="8"/>
      <c r="G1064" s="8"/>
      <c r="H1064" s="9"/>
      <c r="I1064" s="9"/>
      <c r="Y1064" s="10"/>
      <c r="AO1064" s="12"/>
      <c r="AP1064" s="10"/>
    </row>
    <row r="1065" spans="1:42" s="3" customFormat="1" x14ac:dyDescent="0.3">
      <c r="A1065" s="6"/>
      <c r="B1065" s="7"/>
      <c r="C1065" s="7"/>
      <c r="D1065" s="25"/>
      <c r="E1065" s="8"/>
      <c r="F1065" s="8"/>
      <c r="G1065" s="8"/>
      <c r="H1065" s="9"/>
      <c r="I1065" s="9"/>
      <c r="Y1065" s="10"/>
      <c r="AO1065" s="12"/>
      <c r="AP1065" s="10"/>
    </row>
    <row r="1066" spans="1:42" s="3" customFormat="1" x14ac:dyDescent="0.3">
      <c r="A1066" s="6"/>
      <c r="B1066" s="7"/>
      <c r="C1066" s="7"/>
      <c r="D1066" s="25"/>
      <c r="E1066" s="8"/>
      <c r="F1066" s="8"/>
      <c r="G1066" s="8"/>
      <c r="H1066" s="9"/>
      <c r="I1066" s="9"/>
      <c r="Y1066" s="10"/>
      <c r="AO1066" s="12"/>
      <c r="AP1066" s="10"/>
    </row>
    <row r="1067" spans="1:42" s="3" customFormat="1" x14ac:dyDescent="0.3">
      <c r="A1067" s="6"/>
      <c r="B1067" s="7"/>
      <c r="C1067" s="7"/>
      <c r="D1067" s="25"/>
      <c r="E1067" s="8"/>
      <c r="F1067" s="8"/>
      <c r="G1067" s="8"/>
      <c r="H1067" s="9"/>
      <c r="I1067" s="9"/>
      <c r="Y1067" s="10"/>
      <c r="AO1067" s="12"/>
      <c r="AP1067" s="10"/>
    </row>
    <row r="1068" spans="1:42" s="3" customFormat="1" x14ac:dyDescent="0.3">
      <c r="A1068" s="6"/>
      <c r="B1068" s="7"/>
      <c r="C1068" s="7"/>
      <c r="D1068" s="25"/>
      <c r="E1068" s="8"/>
      <c r="F1068" s="8"/>
      <c r="G1068" s="8"/>
      <c r="H1068" s="9"/>
      <c r="I1068" s="9"/>
      <c r="Y1068" s="10"/>
      <c r="AO1068" s="12"/>
      <c r="AP1068" s="10"/>
    </row>
    <row r="1069" spans="1:42" s="3" customFormat="1" x14ac:dyDescent="0.3">
      <c r="A1069" s="6"/>
      <c r="B1069" s="7"/>
      <c r="C1069" s="7"/>
      <c r="D1069" s="25"/>
      <c r="E1069" s="8"/>
      <c r="F1069" s="8"/>
      <c r="G1069" s="8"/>
      <c r="H1069" s="9"/>
      <c r="I1069" s="9"/>
      <c r="Y1069" s="10"/>
      <c r="AO1069" s="12"/>
      <c r="AP1069" s="10"/>
    </row>
    <row r="1070" spans="1:42" s="3" customFormat="1" x14ac:dyDescent="0.3">
      <c r="A1070" s="6"/>
      <c r="B1070" s="7"/>
      <c r="C1070" s="7"/>
      <c r="D1070" s="25"/>
      <c r="E1070" s="8"/>
      <c r="F1070" s="8"/>
      <c r="G1070" s="8"/>
      <c r="H1070" s="9"/>
      <c r="I1070" s="9"/>
      <c r="Y1070" s="10"/>
      <c r="AO1070" s="12"/>
      <c r="AP1070" s="10"/>
    </row>
    <row r="1071" spans="1:42" s="3" customFormat="1" x14ac:dyDescent="0.3">
      <c r="A1071" s="6"/>
      <c r="B1071" s="7"/>
      <c r="C1071" s="7"/>
      <c r="D1071" s="25"/>
      <c r="E1071" s="8"/>
      <c r="F1071" s="8"/>
      <c r="G1071" s="8"/>
      <c r="H1071" s="9"/>
      <c r="I1071" s="9"/>
      <c r="Y1071" s="10"/>
      <c r="AO1071" s="12"/>
      <c r="AP1071" s="10"/>
    </row>
    <row r="1072" spans="1:42" s="3" customFormat="1" x14ac:dyDescent="0.3">
      <c r="A1072" s="6"/>
      <c r="B1072" s="7"/>
      <c r="C1072" s="7"/>
      <c r="D1072" s="25"/>
      <c r="E1072" s="8"/>
      <c r="F1072" s="8"/>
      <c r="G1072" s="8"/>
      <c r="H1072" s="9"/>
      <c r="I1072" s="9"/>
      <c r="Y1072" s="10"/>
      <c r="AO1072" s="12"/>
      <c r="AP1072" s="10"/>
    </row>
    <row r="1073" spans="1:42" s="3" customFormat="1" x14ac:dyDescent="0.3">
      <c r="A1073" s="6"/>
      <c r="B1073" s="7"/>
      <c r="C1073" s="7"/>
      <c r="D1073" s="25"/>
      <c r="E1073" s="8"/>
      <c r="F1073" s="8"/>
      <c r="G1073" s="8"/>
      <c r="H1073" s="9"/>
      <c r="I1073" s="9"/>
      <c r="Y1073" s="10"/>
      <c r="AO1073" s="12"/>
      <c r="AP1073" s="10"/>
    </row>
    <row r="1074" spans="1:42" s="3" customFormat="1" x14ac:dyDescent="0.3">
      <c r="A1074" s="6"/>
      <c r="B1074" s="7"/>
      <c r="C1074" s="7"/>
      <c r="D1074" s="25"/>
      <c r="E1074" s="8"/>
      <c r="F1074" s="8"/>
      <c r="G1074" s="8"/>
      <c r="H1074" s="9"/>
      <c r="I1074" s="9"/>
      <c r="Y1074" s="10"/>
      <c r="AO1074" s="12"/>
      <c r="AP1074" s="10"/>
    </row>
    <row r="1075" spans="1:42" s="3" customFormat="1" x14ac:dyDescent="0.3">
      <c r="A1075" s="6"/>
      <c r="B1075" s="7"/>
      <c r="C1075" s="7"/>
      <c r="D1075" s="25"/>
      <c r="E1075" s="8"/>
      <c r="F1075" s="8"/>
      <c r="G1075" s="8"/>
      <c r="H1075" s="9"/>
      <c r="I1075" s="9"/>
      <c r="Y1075" s="10"/>
      <c r="AO1075" s="12"/>
      <c r="AP1075" s="10"/>
    </row>
    <row r="1076" spans="1:42" s="3" customFormat="1" x14ac:dyDescent="0.3">
      <c r="A1076" s="6"/>
      <c r="B1076" s="7"/>
      <c r="C1076" s="7"/>
      <c r="D1076" s="25"/>
      <c r="E1076" s="8"/>
      <c r="F1076" s="8"/>
      <c r="G1076" s="8"/>
      <c r="H1076" s="9"/>
      <c r="I1076" s="9"/>
      <c r="Y1076" s="10"/>
      <c r="AO1076" s="12"/>
      <c r="AP1076" s="10"/>
    </row>
    <row r="1077" spans="1:42" s="3" customFormat="1" x14ac:dyDescent="0.3">
      <c r="A1077" s="6"/>
      <c r="B1077" s="7"/>
      <c r="C1077" s="7"/>
      <c r="D1077" s="25"/>
      <c r="E1077" s="8"/>
      <c r="F1077" s="8"/>
      <c r="G1077" s="8"/>
      <c r="H1077" s="9"/>
      <c r="I1077" s="9"/>
      <c r="Y1077" s="10"/>
      <c r="AO1077" s="12"/>
      <c r="AP1077" s="10"/>
    </row>
    <row r="1078" spans="1:42" s="3" customFormat="1" x14ac:dyDescent="0.3">
      <c r="A1078" s="6"/>
      <c r="B1078" s="7"/>
      <c r="C1078" s="7"/>
      <c r="D1078" s="25"/>
      <c r="E1078" s="8"/>
      <c r="F1078" s="8"/>
      <c r="G1078" s="8"/>
      <c r="H1078" s="9"/>
      <c r="I1078" s="9"/>
      <c r="Y1078" s="10"/>
      <c r="AO1078" s="12"/>
      <c r="AP1078" s="10"/>
    </row>
    <row r="1079" spans="1:42" s="3" customFormat="1" x14ac:dyDescent="0.3">
      <c r="A1079" s="6"/>
      <c r="B1079" s="7"/>
      <c r="C1079" s="7"/>
      <c r="D1079" s="25"/>
      <c r="E1079" s="8"/>
      <c r="F1079" s="8"/>
      <c r="G1079" s="8"/>
      <c r="H1079" s="9"/>
      <c r="I1079" s="9"/>
      <c r="Y1079" s="10"/>
      <c r="AO1079" s="12"/>
      <c r="AP1079" s="10"/>
    </row>
    <row r="1080" spans="1:42" s="3" customFormat="1" x14ac:dyDescent="0.3">
      <c r="A1080" s="6"/>
      <c r="B1080" s="7"/>
      <c r="C1080" s="7"/>
      <c r="D1080" s="25"/>
      <c r="E1080" s="8"/>
      <c r="F1080" s="8"/>
      <c r="G1080" s="8"/>
      <c r="H1080" s="9"/>
      <c r="I1080" s="9"/>
      <c r="Y1080" s="10"/>
      <c r="AO1080" s="12"/>
      <c r="AP1080" s="10"/>
    </row>
    <row r="1081" spans="1:42" s="3" customFormat="1" x14ac:dyDescent="0.3">
      <c r="A1081" s="6"/>
      <c r="B1081" s="7"/>
      <c r="C1081" s="7"/>
      <c r="D1081" s="25"/>
      <c r="E1081" s="8"/>
      <c r="F1081" s="8"/>
      <c r="G1081" s="8"/>
      <c r="H1081" s="9"/>
      <c r="I1081" s="9"/>
      <c r="Y1081" s="10"/>
      <c r="AO1081" s="12"/>
      <c r="AP1081" s="10"/>
    </row>
    <row r="1082" spans="1:42" s="3" customFormat="1" x14ac:dyDescent="0.3">
      <c r="A1082" s="6"/>
      <c r="B1082" s="7"/>
      <c r="C1082" s="7"/>
      <c r="D1082" s="25"/>
      <c r="E1082" s="8"/>
      <c r="F1082" s="8"/>
      <c r="G1082" s="8"/>
      <c r="H1082" s="9"/>
      <c r="I1082" s="9"/>
      <c r="Y1082" s="10"/>
      <c r="AO1082" s="12"/>
      <c r="AP1082" s="10"/>
    </row>
    <row r="1083" spans="1:42" s="3" customFormat="1" x14ac:dyDescent="0.3">
      <c r="A1083" s="6"/>
      <c r="B1083" s="7"/>
      <c r="C1083" s="7"/>
      <c r="D1083" s="25"/>
      <c r="E1083" s="8"/>
      <c r="F1083" s="8"/>
      <c r="G1083" s="8"/>
      <c r="H1083" s="9"/>
      <c r="I1083" s="9"/>
      <c r="Y1083" s="10"/>
      <c r="AO1083" s="12"/>
      <c r="AP1083" s="10"/>
    </row>
    <row r="1084" spans="1:42" s="3" customFormat="1" x14ac:dyDescent="0.3">
      <c r="A1084" s="6"/>
      <c r="B1084" s="7"/>
      <c r="C1084" s="7"/>
      <c r="D1084" s="25"/>
      <c r="E1084" s="8"/>
      <c r="F1084" s="8"/>
      <c r="G1084" s="8"/>
      <c r="H1084" s="9"/>
      <c r="I1084" s="9"/>
      <c r="Y1084" s="10"/>
      <c r="AO1084" s="12"/>
      <c r="AP1084" s="10"/>
    </row>
    <row r="1085" spans="1:42" s="3" customFormat="1" x14ac:dyDescent="0.3">
      <c r="A1085" s="6"/>
      <c r="B1085" s="7"/>
      <c r="C1085" s="7"/>
      <c r="D1085" s="25"/>
      <c r="E1085" s="8"/>
      <c r="F1085" s="8"/>
      <c r="G1085" s="8"/>
      <c r="H1085" s="9"/>
      <c r="I1085" s="9"/>
      <c r="Y1085" s="10"/>
      <c r="AO1085" s="12"/>
      <c r="AP1085" s="10"/>
    </row>
    <row r="1086" spans="1:42" s="3" customFormat="1" x14ac:dyDescent="0.3">
      <c r="A1086" s="6"/>
      <c r="B1086" s="7"/>
      <c r="C1086" s="7"/>
      <c r="D1086" s="25"/>
      <c r="E1086" s="8"/>
      <c r="F1086" s="8"/>
      <c r="G1086" s="8"/>
      <c r="H1086" s="9"/>
      <c r="I1086" s="9"/>
      <c r="Y1086" s="10"/>
      <c r="AO1086" s="12"/>
      <c r="AP1086" s="10"/>
    </row>
    <row r="1087" spans="1:42" s="3" customFormat="1" x14ac:dyDescent="0.3">
      <c r="A1087" s="6"/>
      <c r="B1087" s="7"/>
      <c r="C1087" s="7"/>
      <c r="D1087" s="25"/>
      <c r="E1087" s="8"/>
      <c r="F1087" s="8"/>
      <c r="G1087" s="8"/>
      <c r="H1087" s="9"/>
      <c r="I1087" s="9"/>
      <c r="Y1087" s="10"/>
      <c r="AO1087" s="12"/>
      <c r="AP1087" s="10"/>
    </row>
    <row r="1088" spans="1:42" s="3" customFormat="1" x14ac:dyDescent="0.3">
      <c r="A1088" s="6"/>
      <c r="B1088" s="7"/>
      <c r="C1088" s="7"/>
      <c r="D1088" s="25"/>
      <c r="E1088" s="8"/>
      <c r="F1088" s="8"/>
      <c r="G1088" s="8"/>
      <c r="H1088" s="9"/>
      <c r="I1088" s="9"/>
      <c r="Y1088" s="10"/>
      <c r="AO1088" s="12"/>
      <c r="AP1088" s="10"/>
    </row>
    <row r="1089" spans="1:42" s="3" customFormat="1" x14ac:dyDescent="0.3">
      <c r="A1089" s="6"/>
      <c r="B1089" s="7"/>
      <c r="C1089" s="7"/>
      <c r="D1089" s="25"/>
      <c r="E1089" s="8"/>
      <c r="F1089" s="8"/>
      <c r="G1089" s="8"/>
      <c r="H1089" s="9"/>
      <c r="I1089" s="9"/>
      <c r="Y1089" s="10"/>
      <c r="AO1089" s="12"/>
      <c r="AP1089" s="10"/>
    </row>
    <row r="1090" spans="1:42" s="3" customFormat="1" x14ac:dyDescent="0.3">
      <c r="A1090" s="6"/>
      <c r="B1090" s="7"/>
      <c r="C1090" s="7"/>
      <c r="D1090" s="25"/>
      <c r="E1090" s="8"/>
      <c r="F1090" s="8"/>
      <c r="G1090" s="8"/>
      <c r="H1090" s="9"/>
      <c r="I1090" s="9"/>
      <c r="Y1090" s="10"/>
      <c r="AO1090" s="12"/>
      <c r="AP1090" s="10"/>
    </row>
    <row r="1091" spans="1:42" s="3" customFormat="1" x14ac:dyDescent="0.3">
      <c r="A1091" s="6"/>
      <c r="B1091" s="7"/>
      <c r="C1091" s="7"/>
      <c r="D1091" s="25"/>
      <c r="E1091" s="8"/>
      <c r="F1091" s="8"/>
      <c r="G1091" s="8"/>
      <c r="H1091" s="9"/>
      <c r="I1091" s="9"/>
      <c r="Y1091" s="10"/>
      <c r="AO1091" s="12"/>
      <c r="AP1091" s="10"/>
    </row>
    <row r="1092" spans="1:42" s="3" customFormat="1" x14ac:dyDescent="0.3">
      <c r="A1092" s="6"/>
      <c r="B1092" s="7"/>
      <c r="C1092" s="7"/>
      <c r="D1092" s="25"/>
      <c r="E1092" s="8"/>
      <c r="F1092" s="8"/>
      <c r="G1092" s="8"/>
      <c r="H1092" s="9"/>
      <c r="I1092" s="9"/>
      <c r="Y1092" s="10"/>
      <c r="AO1092" s="12"/>
      <c r="AP1092" s="10"/>
    </row>
    <row r="1093" spans="1:42" s="3" customFormat="1" x14ac:dyDescent="0.3">
      <c r="A1093" s="6"/>
      <c r="B1093" s="7"/>
      <c r="C1093" s="7"/>
      <c r="D1093" s="25"/>
      <c r="E1093" s="8"/>
      <c r="F1093" s="8"/>
      <c r="G1093" s="8"/>
      <c r="H1093" s="9"/>
      <c r="I1093" s="9"/>
      <c r="Y1093" s="10"/>
      <c r="AO1093" s="12"/>
      <c r="AP1093" s="10"/>
    </row>
    <row r="1094" spans="1:42" s="3" customFormat="1" x14ac:dyDescent="0.3">
      <c r="A1094" s="6"/>
      <c r="B1094" s="7"/>
      <c r="C1094" s="7"/>
      <c r="D1094" s="25"/>
      <c r="E1094" s="8"/>
      <c r="F1094" s="8"/>
      <c r="G1094" s="8"/>
      <c r="H1094" s="9"/>
      <c r="I1094" s="9"/>
      <c r="Y1094" s="10"/>
      <c r="AO1094" s="12"/>
      <c r="AP1094" s="10"/>
    </row>
    <row r="1095" spans="1:42" s="3" customFormat="1" x14ac:dyDescent="0.3">
      <c r="A1095" s="6"/>
      <c r="B1095" s="7"/>
      <c r="C1095" s="7"/>
      <c r="D1095" s="25"/>
      <c r="E1095" s="8"/>
      <c r="F1095" s="8"/>
      <c r="G1095" s="8"/>
      <c r="H1095" s="9"/>
      <c r="I1095" s="9"/>
      <c r="Y1095" s="10"/>
      <c r="AO1095" s="12"/>
      <c r="AP1095" s="10"/>
    </row>
    <row r="1096" spans="1:42" s="3" customFormat="1" x14ac:dyDescent="0.3">
      <c r="A1096" s="6"/>
      <c r="B1096" s="7"/>
      <c r="C1096" s="7"/>
      <c r="D1096" s="25"/>
      <c r="E1096" s="8"/>
      <c r="F1096" s="8"/>
      <c r="G1096" s="8"/>
      <c r="H1096" s="9"/>
      <c r="I1096" s="9"/>
      <c r="Y1096" s="10"/>
      <c r="AO1096" s="12"/>
      <c r="AP1096" s="10"/>
    </row>
    <row r="1097" spans="1:42" s="3" customFormat="1" x14ac:dyDescent="0.3">
      <c r="A1097" s="6"/>
      <c r="B1097" s="7"/>
      <c r="C1097" s="7"/>
      <c r="D1097" s="25"/>
      <c r="E1097" s="8"/>
      <c r="F1097" s="8"/>
      <c r="G1097" s="8"/>
      <c r="H1097" s="9"/>
      <c r="I1097" s="9"/>
      <c r="Y1097" s="10"/>
      <c r="AO1097" s="12"/>
      <c r="AP1097" s="10"/>
    </row>
    <row r="1098" spans="1:42" s="3" customFormat="1" x14ac:dyDescent="0.3">
      <c r="A1098" s="6"/>
      <c r="B1098" s="7"/>
      <c r="C1098" s="7"/>
      <c r="D1098" s="25"/>
      <c r="E1098" s="8"/>
      <c r="F1098" s="8"/>
      <c r="G1098" s="8"/>
      <c r="H1098" s="9"/>
      <c r="I1098" s="9"/>
      <c r="Y1098" s="10"/>
      <c r="AO1098" s="12"/>
      <c r="AP1098" s="10"/>
    </row>
    <row r="1099" spans="1:42" s="3" customFormat="1" x14ac:dyDescent="0.3">
      <c r="A1099" s="6"/>
      <c r="B1099" s="7"/>
      <c r="C1099" s="7"/>
      <c r="D1099" s="25"/>
      <c r="E1099" s="8"/>
      <c r="F1099" s="8"/>
      <c r="G1099" s="8"/>
      <c r="H1099" s="9"/>
      <c r="I1099" s="9"/>
      <c r="Y1099" s="10"/>
      <c r="AO1099" s="12"/>
      <c r="AP1099" s="10"/>
    </row>
    <row r="1100" spans="1:42" s="3" customFormat="1" x14ac:dyDescent="0.3">
      <c r="A1100" s="6"/>
      <c r="B1100" s="7"/>
      <c r="C1100" s="7"/>
      <c r="D1100" s="25"/>
      <c r="E1100" s="8"/>
      <c r="F1100" s="8"/>
      <c r="G1100" s="8"/>
      <c r="H1100" s="9"/>
      <c r="I1100" s="9"/>
      <c r="Y1100" s="10"/>
      <c r="AO1100" s="12"/>
      <c r="AP1100" s="10"/>
    </row>
    <row r="1101" spans="1:42" s="3" customFormat="1" x14ac:dyDescent="0.3">
      <c r="A1101" s="6"/>
      <c r="B1101" s="7"/>
      <c r="C1101" s="7"/>
      <c r="D1101" s="25"/>
      <c r="E1101" s="8"/>
      <c r="F1101" s="8"/>
      <c r="G1101" s="8"/>
      <c r="H1101" s="9"/>
      <c r="I1101" s="9"/>
      <c r="Y1101" s="10"/>
      <c r="AO1101" s="12"/>
      <c r="AP1101" s="10"/>
    </row>
    <row r="1102" spans="1:42" s="3" customFormat="1" x14ac:dyDescent="0.3">
      <c r="A1102" s="6"/>
      <c r="B1102" s="7"/>
      <c r="C1102" s="7"/>
      <c r="D1102" s="25"/>
      <c r="E1102" s="8"/>
      <c r="F1102" s="8"/>
      <c r="G1102" s="8"/>
      <c r="H1102" s="9"/>
      <c r="I1102" s="9"/>
      <c r="Y1102" s="10"/>
      <c r="AO1102" s="12"/>
      <c r="AP1102" s="10"/>
    </row>
    <row r="1103" spans="1:42" s="3" customFormat="1" x14ac:dyDescent="0.3">
      <c r="A1103" s="6"/>
      <c r="B1103" s="7"/>
      <c r="C1103" s="7"/>
      <c r="D1103" s="25"/>
      <c r="E1103" s="8"/>
      <c r="F1103" s="8"/>
      <c r="G1103" s="8"/>
      <c r="H1103" s="9"/>
      <c r="I1103" s="9"/>
      <c r="Y1103" s="10"/>
      <c r="AO1103" s="12"/>
      <c r="AP1103" s="10"/>
    </row>
    <row r="1104" spans="1:42" s="3" customFormat="1" x14ac:dyDescent="0.3">
      <c r="A1104" s="6"/>
      <c r="B1104" s="7"/>
      <c r="C1104" s="7"/>
      <c r="D1104" s="25"/>
      <c r="E1104" s="8"/>
      <c r="F1104" s="8"/>
      <c r="G1104" s="8"/>
      <c r="H1104" s="9"/>
      <c r="I1104" s="9"/>
      <c r="Y1104" s="10"/>
      <c r="AO1104" s="12"/>
      <c r="AP1104" s="10"/>
    </row>
    <row r="1105" spans="1:42" s="3" customFormat="1" x14ac:dyDescent="0.3">
      <c r="A1105" s="6"/>
      <c r="B1105" s="7"/>
      <c r="C1105" s="7"/>
      <c r="D1105" s="25"/>
      <c r="E1105" s="8"/>
      <c r="F1105" s="8"/>
      <c r="G1105" s="8"/>
      <c r="H1105" s="9"/>
      <c r="I1105" s="9"/>
      <c r="Y1105" s="10"/>
      <c r="AO1105" s="12"/>
      <c r="AP1105" s="10"/>
    </row>
    <row r="1106" spans="1:42" s="3" customFormat="1" x14ac:dyDescent="0.3">
      <c r="A1106" s="6"/>
      <c r="B1106" s="7"/>
      <c r="C1106" s="7"/>
      <c r="D1106" s="25"/>
      <c r="E1106" s="8"/>
      <c r="F1106" s="8"/>
      <c r="G1106" s="8"/>
      <c r="H1106" s="9"/>
      <c r="I1106" s="9"/>
      <c r="Y1106" s="10"/>
      <c r="AO1106" s="12"/>
      <c r="AP1106" s="10"/>
    </row>
    <row r="1107" spans="1:42" s="3" customFormat="1" x14ac:dyDescent="0.3">
      <c r="A1107" s="6"/>
      <c r="B1107" s="7"/>
      <c r="C1107" s="7"/>
      <c r="D1107" s="25"/>
      <c r="E1107" s="8"/>
      <c r="F1107" s="8"/>
      <c r="G1107" s="8"/>
      <c r="H1107" s="9"/>
      <c r="I1107" s="9"/>
      <c r="Y1107" s="10"/>
      <c r="AO1107" s="12"/>
      <c r="AP1107" s="10"/>
    </row>
    <row r="1108" spans="1:42" s="3" customFormat="1" x14ac:dyDescent="0.3">
      <c r="A1108" s="6"/>
      <c r="B1108" s="7"/>
      <c r="C1108" s="7"/>
      <c r="D1108" s="25"/>
      <c r="E1108" s="8"/>
      <c r="F1108" s="8"/>
      <c r="G1108" s="8"/>
      <c r="H1108" s="9"/>
      <c r="I1108" s="9"/>
      <c r="Y1108" s="10"/>
      <c r="AO1108" s="12"/>
      <c r="AP1108" s="10"/>
    </row>
    <row r="1109" spans="1:42" s="3" customFormat="1" x14ac:dyDescent="0.3">
      <c r="A1109" s="6"/>
      <c r="B1109" s="7"/>
      <c r="C1109" s="7"/>
      <c r="D1109" s="25"/>
      <c r="E1109" s="8"/>
      <c r="F1109" s="8"/>
      <c r="G1109" s="8"/>
      <c r="H1109" s="9"/>
      <c r="I1109" s="9"/>
      <c r="Y1109" s="10"/>
      <c r="AO1109" s="12"/>
      <c r="AP1109" s="10"/>
    </row>
    <row r="1110" spans="1:42" s="3" customFormat="1" x14ac:dyDescent="0.3">
      <c r="A1110" s="6"/>
      <c r="B1110" s="7"/>
      <c r="C1110" s="7"/>
      <c r="D1110" s="25"/>
      <c r="E1110" s="8"/>
      <c r="F1110" s="8"/>
      <c r="G1110" s="8"/>
      <c r="H1110" s="9"/>
      <c r="I1110" s="9"/>
      <c r="Y1110" s="10"/>
      <c r="AO1110" s="12"/>
      <c r="AP1110" s="10"/>
    </row>
    <row r="1111" spans="1:42" s="3" customFormat="1" x14ac:dyDescent="0.3">
      <c r="A1111" s="6"/>
      <c r="B1111" s="7"/>
      <c r="C1111" s="7"/>
      <c r="D1111" s="25"/>
      <c r="E1111" s="8"/>
      <c r="F1111" s="8"/>
      <c r="G1111" s="8"/>
      <c r="H1111" s="9"/>
      <c r="I1111" s="9"/>
      <c r="Y1111" s="10"/>
      <c r="AO1111" s="12"/>
      <c r="AP1111" s="10"/>
    </row>
    <row r="1112" spans="1:42" s="3" customFormat="1" x14ac:dyDescent="0.3">
      <c r="A1112" s="6"/>
      <c r="B1112" s="7"/>
      <c r="C1112" s="7"/>
      <c r="D1112" s="25"/>
      <c r="E1112" s="8"/>
      <c r="F1112" s="8"/>
      <c r="G1112" s="8"/>
      <c r="H1112" s="9"/>
      <c r="I1112" s="9"/>
      <c r="Y1112" s="10"/>
      <c r="AO1112" s="12"/>
      <c r="AP1112" s="10"/>
    </row>
    <row r="1113" spans="1:42" s="3" customFormat="1" x14ac:dyDescent="0.3">
      <c r="A1113" s="6"/>
      <c r="B1113" s="7"/>
      <c r="C1113" s="7"/>
      <c r="D1113" s="25"/>
      <c r="E1113" s="8"/>
      <c r="F1113" s="8"/>
      <c r="G1113" s="8"/>
      <c r="H1113" s="9"/>
      <c r="I1113" s="9"/>
      <c r="Y1113" s="10"/>
      <c r="AO1113" s="12"/>
      <c r="AP1113" s="10"/>
    </row>
    <row r="1114" spans="1:42" s="3" customFormat="1" x14ac:dyDescent="0.3">
      <c r="A1114" s="6"/>
      <c r="B1114" s="7"/>
      <c r="C1114" s="7"/>
      <c r="D1114" s="25"/>
      <c r="E1114" s="8"/>
      <c r="F1114" s="8"/>
      <c r="G1114" s="8"/>
      <c r="H1114" s="9"/>
      <c r="I1114" s="9"/>
      <c r="Y1114" s="10"/>
      <c r="AO1114" s="12"/>
      <c r="AP1114" s="10"/>
    </row>
    <row r="1115" spans="1:42" s="3" customFormat="1" x14ac:dyDescent="0.3">
      <c r="A1115" s="6"/>
      <c r="B1115" s="7"/>
      <c r="C1115" s="7"/>
      <c r="D1115" s="25"/>
      <c r="E1115" s="8"/>
      <c r="F1115" s="8"/>
      <c r="G1115" s="8"/>
      <c r="H1115" s="9"/>
      <c r="I1115" s="9"/>
      <c r="Y1115" s="10"/>
      <c r="AO1115" s="12"/>
      <c r="AP1115" s="10"/>
    </row>
    <row r="1116" spans="1:42" s="3" customFormat="1" x14ac:dyDescent="0.3">
      <c r="A1116" s="6"/>
      <c r="B1116" s="7"/>
      <c r="C1116" s="7"/>
      <c r="D1116" s="25"/>
      <c r="E1116" s="8"/>
      <c r="F1116" s="8"/>
      <c r="G1116" s="8"/>
      <c r="H1116" s="9"/>
      <c r="I1116" s="9"/>
      <c r="Y1116" s="10"/>
      <c r="AO1116" s="12"/>
      <c r="AP1116" s="10"/>
    </row>
    <row r="1117" spans="1:42" s="3" customFormat="1" x14ac:dyDescent="0.3">
      <c r="A1117" s="6"/>
      <c r="B1117" s="7"/>
      <c r="C1117" s="7"/>
      <c r="D1117" s="25"/>
      <c r="E1117" s="8"/>
      <c r="F1117" s="8"/>
      <c r="G1117" s="8"/>
      <c r="H1117" s="9"/>
      <c r="I1117" s="9"/>
      <c r="Y1117" s="10"/>
      <c r="AO1117" s="12"/>
      <c r="AP1117" s="10"/>
    </row>
    <row r="1118" spans="1:42" s="3" customFormat="1" x14ac:dyDescent="0.3">
      <c r="A1118" s="6"/>
      <c r="B1118" s="7"/>
      <c r="C1118" s="7"/>
      <c r="D1118" s="25"/>
      <c r="E1118" s="8"/>
      <c r="F1118" s="8"/>
      <c r="G1118" s="8"/>
      <c r="H1118" s="9"/>
      <c r="I1118" s="9"/>
      <c r="Y1118" s="10"/>
      <c r="AO1118" s="12"/>
      <c r="AP1118" s="10"/>
    </row>
    <row r="1119" spans="1:42" s="3" customFormat="1" x14ac:dyDescent="0.3">
      <c r="A1119" s="6"/>
      <c r="B1119" s="7"/>
      <c r="C1119" s="7"/>
      <c r="D1119" s="25"/>
      <c r="E1119" s="8"/>
      <c r="F1119" s="8"/>
      <c r="G1119" s="8"/>
      <c r="H1119" s="9"/>
      <c r="I1119" s="9"/>
      <c r="Y1119" s="10"/>
      <c r="AO1119" s="12"/>
      <c r="AP1119" s="10"/>
    </row>
    <row r="1120" spans="1:42" s="3" customFormat="1" x14ac:dyDescent="0.3">
      <c r="A1120" s="6"/>
      <c r="B1120" s="7"/>
      <c r="C1120" s="7"/>
      <c r="D1120" s="25"/>
      <c r="E1120" s="8"/>
      <c r="F1120" s="8"/>
      <c r="G1120" s="8"/>
      <c r="H1120" s="9"/>
      <c r="I1120" s="9"/>
      <c r="Y1120" s="10"/>
      <c r="AO1120" s="12"/>
      <c r="AP1120" s="10"/>
    </row>
    <row r="1121" spans="1:42" s="3" customFormat="1" x14ac:dyDescent="0.3">
      <c r="A1121" s="6"/>
      <c r="B1121" s="7"/>
      <c r="C1121" s="7"/>
      <c r="D1121" s="25"/>
      <c r="E1121" s="8"/>
      <c r="F1121" s="8"/>
      <c r="G1121" s="8"/>
      <c r="H1121" s="9"/>
      <c r="I1121" s="9"/>
      <c r="Y1121" s="10"/>
      <c r="AO1121" s="12"/>
      <c r="AP1121" s="10"/>
    </row>
    <row r="1122" spans="1:42" s="3" customFormat="1" x14ac:dyDescent="0.3">
      <c r="A1122" s="6"/>
      <c r="B1122" s="7"/>
      <c r="C1122" s="7"/>
      <c r="D1122" s="25"/>
      <c r="E1122" s="8"/>
      <c r="F1122" s="8"/>
      <c r="G1122" s="8"/>
      <c r="H1122" s="9"/>
      <c r="I1122" s="9"/>
      <c r="Y1122" s="10"/>
      <c r="AO1122" s="12"/>
      <c r="AP1122" s="10"/>
    </row>
    <row r="1123" spans="1:42" s="3" customFormat="1" x14ac:dyDescent="0.3">
      <c r="A1123" s="6"/>
      <c r="B1123" s="7"/>
      <c r="C1123" s="7"/>
      <c r="D1123" s="25"/>
      <c r="E1123" s="8"/>
      <c r="F1123" s="8"/>
      <c r="G1123" s="8"/>
      <c r="H1123" s="9"/>
      <c r="I1123" s="9"/>
      <c r="Y1123" s="10"/>
      <c r="AO1123" s="12"/>
      <c r="AP1123" s="10"/>
    </row>
    <row r="1124" spans="1:42" s="3" customFormat="1" x14ac:dyDescent="0.3">
      <c r="A1124" s="6"/>
      <c r="B1124" s="7"/>
      <c r="C1124" s="7"/>
      <c r="D1124" s="25"/>
      <c r="E1124" s="8"/>
      <c r="F1124" s="8"/>
      <c r="G1124" s="8"/>
      <c r="H1124" s="9"/>
      <c r="I1124" s="9"/>
      <c r="Y1124" s="10"/>
      <c r="AO1124" s="12"/>
      <c r="AP1124" s="10"/>
    </row>
    <row r="1125" spans="1:42" s="3" customFormat="1" x14ac:dyDescent="0.3">
      <c r="A1125" s="6"/>
      <c r="B1125" s="7"/>
      <c r="C1125" s="7"/>
      <c r="D1125" s="25"/>
      <c r="E1125" s="8"/>
      <c r="F1125" s="8"/>
      <c r="G1125" s="8"/>
      <c r="H1125" s="9"/>
      <c r="I1125" s="9"/>
      <c r="Y1125" s="10"/>
      <c r="AO1125" s="12"/>
      <c r="AP1125" s="10"/>
    </row>
    <row r="1126" spans="1:42" s="3" customFormat="1" x14ac:dyDescent="0.3">
      <c r="A1126" s="6"/>
      <c r="B1126" s="7"/>
      <c r="C1126" s="7"/>
      <c r="D1126" s="25"/>
      <c r="E1126" s="8"/>
      <c r="F1126" s="8"/>
      <c r="G1126" s="8"/>
      <c r="H1126" s="9"/>
      <c r="I1126" s="9"/>
      <c r="Y1126" s="10"/>
      <c r="AO1126" s="12"/>
      <c r="AP1126" s="10"/>
    </row>
    <row r="1127" spans="1:42" s="3" customFormat="1" x14ac:dyDescent="0.3">
      <c r="A1127" s="6"/>
      <c r="B1127" s="7"/>
      <c r="C1127" s="7"/>
      <c r="D1127" s="25"/>
      <c r="E1127" s="8"/>
      <c r="F1127" s="8"/>
      <c r="G1127" s="8"/>
      <c r="H1127" s="9"/>
      <c r="I1127" s="9"/>
      <c r="Y1127" s="10"/>
      <c r="AO1127" s="12"/>
      <c r="AP1127" s="10"/>
    </row>
    <row r="1128" spans="1:42" s="3" customFormat="1" x14ac:dyDescent="0.3">
      <c r="A1128" s="6"/>
      <c r="B1128" s="7"/>
      <c r="C1128" s="7"/>
      <c r="D1128" s="25"/>
      <c r="E1128" s="8"/>
      <c r="F1128" s="8"/>
      <c r="G1128" s="8"/>
      <c r="H1128" s="9"/>
      <c r="I1128" s="9"/>
      <c r="Y1128" s="10"/>
      <c r="AO1128" s="12"/>
      <c r="AP1128" s="10"/>
    </row>
    <row r="1129" spans="1:42" s="3" customFormat="1" x14ac:dyDescent="0.3">
      <c r="A1129" s="6"/>
      <c r="B1129" s="7"/>
      <c r="C1129" s="7"/>
      <c r="D1129" s="25"/>
      <c r="E1129" s="8"/>
      <c r="F1129" s="8"/>
      <c r="G1129" s="8"/>
      <c r="H1129" s="9"/>
      <c r="I1129" s="9"/>
      <c r="Y1129" s="10"/>
      <c r="AO1129" s="12"/>
      <c r="AP1129" s="10"/>
    </row>
    <row r="1130" spans="1:42" s="3" customFormat="1" x14ac:dyDescent="0.3">
      <c r="A1130" s="6"/>
      <c r="B1130" s="7"/>
      <c r="C1130" s="7"/>
      <c r="D1130" s="25"/>
      <c r="E1130" s="8"/>
      <c r="F1130" s="8"/>
      <c r="G1130" s="8"/>
      <c r="H1130" s="9"/>
      <c r="I1130" s="9"/>
      <c r="Y1130" s="10"/>
      <c r="AO1130" s="12"/>
      <c r="AP1130" s="10"/>
    </row>
    <row r="1131" spans="1:42" s="3" customFormat="1" x14ac:dyDescent="0.3">
      <c r="A1131" s="6"/>
      <c r="B1131" s="7"/>
      <c r="C1131" s="7"/>
      <c r="D1131" s="25"/>
      <c r="E1131" s="8"/>
      <c r="F1131" s="8"/>
      <c r="G1131" s="8"/>
      <c r="H1131" s="9"/>
      <c r="I1131" s="9"/>
      <c r="Y1131" s="10"/>
      <c r="AO1131" s="12"/>
      <c r="AP1131" s="10"/>
    </row>
    <row r="1132" spans="1:42" s="3" customFormat="1" x14ac:dyDescent="0.3">
      <c r="A1132" s="6"/>
      <c r="B1132" s="7"/>
      <c r="C1132" s="7"/>
      <c r="D1132" s="25"/>
      <c r="E1132" s="8"/>
      <c r="F1132" s="8"/>
      <c r="G1132" s="8"/>
      <c r="H1132" s="9"/>
      <c r="I1132" s="9"/>
      <c r="Y1132" s="10"/>
      <c r="AO1132" s="12"/>
      <c r="AP1132" s="10"/>
    </row>
    <row r="1133" spans="1:42" s="3" customFormat="1" x14ac:dyDescent="0.3">
      <c r="A1133" s="6"/>
      <c r="B1133" s="7"/>
      <c r="C1133" s="7"/>
      <c r="D1133" s="25"/>
      <c r="E1133" s="8"/>
      <c r="F1133" s="8"/>
      <c r="G1133" s="8"/>
      <c r="H1133" s="9"/>
      <c r="I1133" s="9"/>
      <c r="Y1133" s="10"/>
      <c r="AO1133" s="12"/>
      <c r="AP1133" s="10"/>
    </row>
    <row r="1134" spans="1:42" s="3" customFormat="1" x14ac:dyDescent="0.3">
      <c r="A1134" s="6"/>
      <c r="B1134" s="7"/>
      <c r="C1134" s="7"/>
      <c r="D1134" s="25"/>
      <c r="E1134" s="8"/>
      <c r="F1134" s="8"/>
      <c r="G1134" s="8"/>
      <c r="H1134" s="9"/>
      <c r="I1134" s="9"/>
      <c r="Y1134" s="10"/>
      <c r="AO1134" s="12"/>
      <c r="AP1134" s="10"/>
    </row>
    <row r="1135" spans="1:42" s="3" customFormat="1" x14ac:dyDescent="0.3">
      <c r="A1135" s="6"/>
      <c r="B1135" s="7"/>
      <c r="C1135" s="7"/>
      <c r="D1135" s="25"/>
      <c r="E1135" s="8"/>
      <c r="F1135" s="8"/>
      <c r="G1135" s="8"/>
      <c r="H1135" s="9"/>
      <c r="I1135" s="9"/>
      <c r="Y1135" s="10"/>
      <c r="AO1135" s="12"/>
      <c r="AP1135" s="10"/>
    </row>
    <row r="1136" spans="1:42" s="3" customFormat="1" x14ac:dyDescent="0.3">
      <c r="A1136" s="6"/>
      <c r="B1136" s="7"/>
      <c r="C1136" s="7"/>
      <c r="D1136" s="25"/>
      <c r="E1136" s="8"/>
      <c r="F1136" s="8"/>
      <c r="G1136" s="8"/>
      <c r="H1136" s="9"/>
      <c r="I1136" s="9"/>
      <c r="Y1136" s="10"/>
      <c r="AO1136" s="12"/>
      <c r="AP1136" s="10"/>
    </row>
    <row r="1137" spans="1:42" s="3" customFormat="1" x14ac:dyDescent="0.3">
      <c r="A1137" s="6"/>
      <c r="B1137" s="7"/>
      <c r="C1137" s="7"/>
      <c r="D1137" s="25"/>
      <c r="E1137" s="8"/>
      <c r="F1137" s="8"/>
      <c r="G1137" s="8"/>
      <c r="H1137" s="9"/>
      <c r="I1137" s="9"/>
      <c r="Y1137" s="10"/>
      <c r="AO1137" s="12"/>
      <c r="AP1137" s="10"/>
    </row>
    <row r="1138" spans="1:42" s="3" customFormat="1" x14ac:dyDescent="0.3">
      <c r="A1138" s="6"/>
      <c r="B1138" s="7"/>
      <c r="C1138" s="7"/>
      <c r="D1138" s="25"/>
      <c r="E1138" s="8"/>
      <c r="F1138" s="8"/>
      <c r="G1138" s="8"/>
      <c r="H1138" s="9"/>
      <c r="I1138" s="9"/>
      <c r="Y1138" s="10"/>
      <c r="AO1138" s="12"/>
      <c r="AP1138" s="10"/>
    </row>
    <row r="1139" spans="1:42" s="3" customFormat="1" x14ac:dyDescent="0.3">
      <c r="A1139" s="6"/>
      <c r="B1139" s="7"/>
      <c r="C1139" s="7"/>
      <c r="D1139" s="25"/>
      <c r="E1139" s="8"/>
      <c r="F1139" s="8"/>
      <c r="G1139" s="8"/>
      <c r="H1139" s="9"/>
      <c r="I1139" s="9"/>
      <c r="Y1139" s="10"/>
      <c r="AO1139" s="12"/>
      <c r="AP1139" s="10"/>
    </row>
    <row r="1140" spans="1:42" s="3" customFormat="1" x14ac:dyDescent="0.3">
      <c r="A1140" s="6"/>
      <c r="B1140" s="7"/>
      <c r="C1140" s="7"/>
      <c r="D1140" s="25"/>
      <c r="E1140" s="8"/>
      <c r="F1140" s="8"/>
      <c r="G1140" s="8"/>
      <c r="H1140" s="9"/>
      <c r="I1140" s="9"/>
      <c r="Y1140" s="10"/>
      <c r="AO1140" s="12"/>
      <c r="AP1140" s="10"/>
    </row>
    <row r="1141" spans="1:42" s="3" customFormat="1" x14ac:dyDescent="0.3">
      <c r="A1141" s="6"/>
      <c r="B1141" s="7"/>
      <c r="C1141" s="7"/>
      <c r="D1141" s="25"/>
      <c r="E1141" s="8"/>
      <c r="F1141" s="8"/>
      <c r="G1141" s="8"/>
      <c r="H1141" s="9"/>
      <c r="I1141" s="9"/>
      <c r="Y1141" s="10"/>
      <c r="AO1141" s="12"/>
      <c r="AP1141" s="10"/>
    </row>
    <row r="1142" spans="1:42" s="3" customFormat="1" x14ac:dyDescent="0.3">
      <c r="A1142" s="6"/>
      <c r="B1142" s="7"/>
      <c r="C1142" s="7"/>
      <c r="D1142" s="25"/>
      <c r="E1142" s="8"/>
      <c r="F1142" s="8"/>
      <c r="G1142" s="8"/>
      <c r="H1142" s="9"/>
      <c r="I1142" s="9"/>
      <c r="Y1142" s="10"/>
      <c r="AO1142" s="12"/>
      <c r="AP1142" s="10"/>
    </row>
    <row r="1143" spans="1:42" s="3" customFormat="1" x14ac:dyDescent="0.3">
      <c r="A1143" s="6"/>
      <c r="B1143" s="7"/>
      <c r="C1143" s="7"/>
      <c r="D1143" s="25"/>
      <c r="E1143" s="8"/>
      <c r="F1143" s="8"/>
      <c r="G1143" s="8"/>
      <c r="H1143" s="9"/>
      <c r="I1143" s="9"/>
      <c r="Y1143" s="10"/>
      <c r="AO1143" s="12"/>
      <c r="AP1143" s="10"/>
    </row>
    <row r="1144" spans="1:42" s="3" customFormat="1" x14ac:dyDescent="0.3">
      <c r="A1144" s="6"/>
      <c r="B1144" s="7"/>
      <c r="C1144" s="7"/>
      <c r="D1144" s="25"/>
      <c r="E1144" s="8"/>
      <c r="F1144" s="8"/>
      <c r="G1144" s="8"/>
      <c r="H1144" s="9"/>
      <c r="I1144" s="9"/>
      <c r="Y1144" s="10"/>
      <c r="AO1144" s="12"/>
      <c r="AP1144" s="10"/>
    </row>
    <row r="1145" spans="1:42" s="3" customFormat="1" x14ac:dyDescent="0.3">
      <c r="A1145" s="6"/>
      <c r="B1145" s="7"/>
      <c r="C1145" s="7"/>
      <c r="D1145" s="25"/>
      <c r="E1145" s="8"/>
      <c r="F1145" s="8"/>
      <c r="G1145" s="8"/>
      <c r="H1145" s="9"/>
      <c r="I1145" s="9"/>
      <c r="Y1145" s="10"/>
      <c r="AO1145" s="12"/>
      <c r="AP1145" s="10"/>
    </row>
    <row r="1146" spans="1:42" s="3" customFormat="1" x14ac:dyDescent="0.3">
      <c r="A1146" s="6"/>
      <c r="B1146" s="7"/>
      <c r="C1146" s="7"/>
      <c r="D1146" s="25"/>
      <c r="E1146" s="8"/>
      <c r="F1146" s="8"/>
      <c r="G1146" s="8"/>
      <c r="H1146" s="9"/>
      <c r="I1146" s="9"/>
      <c r="Y1146" s="10"/>
      <c r="AO1146" s="12"/>
      <c r="AP1146" s="10"/>
    </row>
    <row r="1147" spans="1:42" s="3" customFormat="1" x14ac:dyDescent="0.3">
      <c r="A1147" s="6"/>
      <c r="B1147" s="7"/>
      <c r="C1147" s="7"/>
      <c r="D1147" s="25"/>
      <c r="E1147" s="8"/>
      <c r="F1147" s="8"/>
      <c r="G1147" s="8"/>
      <c r="H1147" s="9"/>
      <c r="I1147" s="9"/>
      <c r="Y1147" s="10"/>
      <c r="AO1147" s="12"/>
      <c r="AP1147" s="10"/>
    </row>
    <row r="1148" spans="1:42" s="3" customFormat="1" x14ac:dyDescent="0.3">
      <c r="A1148" s="6"/>
      <c r="B1148" s="7"/>
      <c r="C1148" s="7"/>
      <c r="D1148" s="25"/>
      <c r="E1148" s="8"/>
      <c r="F1148" s="8"/>
      <c r="G1148" s="8"/>
      <c r="H1148" s="9"/>
      <c r="I1148" s="9"/>
      <c r="Y1148" s="10"/>
      <c r="AO1148" s="12"/>
      <c r="AP1148" s="10"/>
    </row>
    <row r="1149" spans="1:42" s="3" customFormat="1" x14ac:dyDescent="0.3">
      <c r="A1149" s="6"/>
      <c r="B1149" s="7"/>
      <c r="C1149" s="7"/>
      <c r="D1149" s="25"/>
      <c r="E1149" s="8"/>
      <c r="F1149" s="8"/>
      <c r="G1149" s="8"/>
      <c r="H1149" s="9"/>
      <c r="I1149" s="9"/>
      <c r="Y1149" s="10"/>
      <c r="AO1149" s="12"/>
      <c r="AP1149" s="10"/>
    </row>
    <row r="1150" spans="1:42" s="3" customFormat="1" x14ac:dyDescent="0.3">
      <c r="A1150" s="6"/>
      <c r="B1150" s="7"/>
      <c r="C1150" s="7"/>
      <c r="D1150" s="25"/>
      <c r="E1150" s="8"/>
      <c r="F1150" s="8"/>
      <c r="G1150" s="8"/>
      <c r="H1150" s="9"/>
      <c r="I1150" s="9"/>
      <c r="Y1150" s="10"/>
      <c r="AO1150" s="12"/>
      <c r="AP1150" s="10"/>
    </row>
    <row r="1151" spans="1:42" s="3" customFormat="1" x14ac:dyDescent="0.3">
      <c r="A1151" s="6"/>
      <c r="B1151" s="7"/>
      <c r="C1151" s="7"/>
      <c r="D1151" s="25"/>
      <c r="E1151" s="8"/>
      <c r="F1151" s="8"/>
      <c r="G1151" s="8"/>
      <c r="H1151" s="9"/>
      <c r="I1151" s="9"/>
      <c r="Y1151" s="10"/>
      <c r="AO1151" s="12"/>
      <c r="AP1151" s="10"/>
    </row>
    <row r="1152" spans="1:42" s="3" customFormat="1" x14ac:dyDescent="0.3">
      <c r="A1152" s="6"/>
      <c r="B1152" s="7"/>
      <c r="C1152" s="7"/>
      <c r="D1152" s="25"/>
      <c r="E1152" s="8"/>
      <c r="F1152" s="8"/>
      <c r="G1152" s="8"/>
      <c r="H1152" s="9"/>
      <c r="I1152" s="9"/>
      <c r="Y1152" s="10"/>
      <c r="AO1152" s="12"/>
      <c r="AP1152" s="10"/>
    </row>
    <row r="1153" spans="1:42" s="3" customFormat="1" x14ac:dyDescent="0.3">
      <c r="A1153" s="6"/>
      <c r="B1153" s="7"/>
      <c r="C1153" s="7"/>
      <c r="D1153" s="25"/>
      <c r="E1153" s="8"/>
      <c r="F1153" s="8"/>
      <c r="G1153" s="8"/>
      <c r="H1153" s="9"/>
      <c r="I1153" s="9"/>
      <c r="Y1153" s="10"/>
      <c r="AO1153" s="12"/>
      <c r="AP1153" s="10"/>
    </row>
    <row r="1154" spans="1:42" s="3" customFormat="1" x14ac:dyDescent="0.3">
      <c r="A1154" s="6"/>
      <c r="B1154" s="7"/>
      <c r="C1154" s="7"/>
      <c r="D1154" s="25"/>
      <c r="E1154" s="8"/>
      <c r="F1154" s="8"/>
      <c r="G1154" s="8"/>
      <c r="H1154" s="9"/>
      <c r="I1154" s="9"/>
      <c r="Y1154" s="10"/>
      <c r="AO1154" s="12"/>
      <c r="AP1154" s="10"/>
    </row>
    <row r="1155" spans="1:42" s="3" customFormat="1" x14ac:dyDescent="0.3">
      <c r="A1155" s="6"/>
      <c r="B1155" s="7"/>
      <c r="C1155" s="7"/>
      <c r="D1155" s="25"/>
      <c r="E1155" s="8"/>
      <c r="F1155" s="8"/>
      <c r="G1155" s="8"/>
      <c r="H1155" s="9"/>
      <c r="I1155" s="9"/>
      <c r="Y1155" s="10"/>
      <c r="AO1155" s="12"/>
      <c r="AP1155" s="10"/>
    </row>
    <row r="1156" spans="1:42" s="3" customFormat="1" x14ac:dyDescent="0.3">
      <c r="A1156" s="6"/>
      <c r="B1156" s="7"/>
      <c r="C1156" s="7"/>
      <c r="D1156" s="25"/>
      <c r="E1156" s="8"/>
      <c r="F1156" s="8"/>
      <c r="G1156" s="8"/>
      <c r="H1156" s="9"/>
      <c r="I1156" s="9"/>
      <c r="Y1156" s="10"/>
      <c r="AO1156" s="12"/>
      <c r="AP1156" s="10"/>
    </row>
    <row r="1157" spans="1:42" s="3" customFormat="1" x14ac:dyDescent="0.3">
      <c r="A1157" s="6"/>
      <c r="B1157" s="7"/>
      <c r="C1157" s="7"/>
      <c r="D1157" s="25"/>
      <c r="E1157" s="8"/>
      <c r="F1157" s="8"/>
      <c r="G1157" s="8"/>
      <c r="H1157" s="9"/>
      <c r="I1157" s="9"/>
      <c r="Y1157" s="10"/>
      <c r="AO1157" s="12"/>
      <c r="AP1157" s="10"/>
    </row>
    <row r="1158" spans="1:42" s="3" customFormat="1" x14ac:dyDescent="0.3">
      <c r="A1158" s="6"/>
      <c r="B1158" s="7"/>
      <c r="C1158" s="7"/>
      <c r="D1158" s="25"/>
      <c r="E1158" s="8"/>
      <c r="F1158" s="8"/>
      <c r="G1158" s="8"/>
      <c r="H1158" s="9"/>
      <c r="I1158" s="9"/>
      <c r="Y1158" s="10"/>
      <c r="AO1158" s="12"/>
      <c r="AP1158" s="10"/>
    </row>
    <row r="1159" spans="1:42" s="3" customFormat="1" x14ac:dyDescent="0.3">
      <c r="A1159" s="6"/>
      <c r="B1159" s="7"/>
      <c r="C1159" s="7"/>
      <c r="D1159" s="25"/>
      <c r="E1159" s="8"/>
      <c r="F1159" s="8"/>
      <c r="G1159" s="8"/>
      <c r="H1159" s="9"/>
      <c r="I1159" s="9"/>
      <c r="Y1159" s="10"/>
      <c r="AO1159" s="12"/>
      <c r="AP1159" s="10"/>
    </row>
    <row r="1160" spans="1:42" s="3" customFormat="1" x14ac:dyDescent="0.3">
      <c r="A1160" s="6"/>
      <c r="B1160" s="7"/>
      <c r="C1160" s="7"/>
      <c r="D1160" s="25"/>
      <c r="E1160" s="8"/>
      <c r="F1160" s="8"/>
      <c r="G1160" s="8"/>
      <c r="H1160" s="9"/>
      <c r="I1160" s="9"/>
      <c r="Y1160" s="10"/>
      <c r="AO1160" s="12"/>
      <c r="AP1160" s="10"/>
    </row>
    <row r="1161" spans="1:42" s="3" customFormat="1" x14ac:dyDescent="0.3">
      <c r="A1161" s="6"/>
      <c r="B1161" s="7"/>
      <c r="C1161" s="7"/>
      <c r="D1161" s="25"/>
      <c r="E1161" s="8"/>
      <c r="F1161" s="8"/>
      <c r="G1161" s="8"/>
      <c r="H1161" s="9"/>
      <c r="I1161" s="9"/>
      <c r="Y1161" s="10"/>
      <c r="AO1161" s="12"/>
      <c r="AP1161" s="10"/>
    </row>
    <row r="1162" spans="1:42" s="3" customFormat="1" x14ac:dyDescent="0.3">
      <c r="A1162" s="6"/>
      <c r="B1162" s="7"/>
      <c r="C1162" s="7"/>
      <c r="D1162" s="25"/>
      <c r="E1162" s="8"/>
      <c r="F1162" s="8"/>
      <c r="G1162" s="8"/>
      <c r="H1162" s="9"/>
      <c r="I1162" s="9"/>
      <c r="Y1162" s="10"/>
      <c r="AO1162" s="12"/>
      <c r="AP1162" s="10"/>
    </row>
    <row r="1163" spans="1:42" s="3" customFormat="1" x14ac:dyDescent="0.3">
      <c r="A1163" s="6"/>
      <c r="B1163" s="7"/>
      <c r="C1163" s="7"/>
      <c r="D1163" s="25"/>
      <c r="E1163" s="8"/>
      <c r="F1163" s="8"/>
      <c r="G1163" s="8"/>
      <c r="H1163" s="9"/>
      <c r="I1163" s="9"/>
      <c r="Y1163" s="10"/>
      <c r="AO1163" s="12"/>
      <c r="AP1163" s="10"/>
    </row>
    <row r="1164" spans="1:42" s="3" customFormat="1" x14ac:dyDescent="0.3">
      <c r="A1164" s="6"/>
      <c r="B1164" s="7"/>
      <c r="C1164" s="7"/>
      <c r="D1164" s="25"/>
      <c r="E1164" s="8"/>
      <c r="F1164" s="8"/>
      <c r="G1164" s="8"/>
      <c r="H1164" s="9"/>
      <c r="I1164" s="9"/>
      <c r="Y1164" s="10"/>
      <c r="AO1164" s="12"/>
      <c r="AP1164" s="10"/>
    </row>
    <row r="1165" spans="1:42" s="3" customFormat="1" x14ac:dyDescent="0.3">
      <c r="A1165" s="6"/>
      <c r="B1165" s="7"/>
      <c r="C1165" s="7"/>
      <c r="D1165" s="25"/>
      <c r="E1165" s="8"/>
      <c r="F1165" s="8"/>
      <c r="G1165" s="8"/>
      <c r="H1165" s="9"/>
      <c r="I1165" s="9"/>
      <c r="Y1165" s="10"/>
      <c r="AO1165" s="12"/>
      <c r="AP1165" s="10"/>
    </row>
    <row r="1166" spans="1:42" s="3" customFormat="1" x14ac:dyDescent="0.3">
      <c r="A1166" s="6"/>
      <c r="B1166" s="7"/>
      <c r="C1166" s="7"/>
      <c r="D1166" s="25"/>
      <c r="E1166" s="8"/>
      <c r="F1166" s="8"/>
      <c r="G1166" s="8"/>
      <c r="H1166" s="9"/>
      <c r="I1166" s="9"/>
      <c r="Y1166" s="10"/>
      <c r="AO1166" s="12"/>
      <c r="AP1166" s="10"/>
    </row>
    <row r="1167" spans="1:42" s="3" customFormat="1" x14ac:dyDescent="0.3">
      <c r="A1167" s="6"/>
      <c r="B1167" s="7"/>
      <c r="C1167" s="7"/>
      <c r="D1167" s="25"/>
      <c r="E1167" s="8"/>
      <c r="F1167" s="8"/>
      <c r="G1167" s="8"/>
      <c r="H1167" s="9"/>
      <c r="I1167" s="9"/>
      <c r="Y1167" s="10"/>
      <c r="AO1167" s="12"/>
      <c r="AP1167" s="10"/>
    </row>
    <row r="1168" spans="1:42" s="3" customFormat="1" x14ac:dyDescent="0.3">
      <c r="A1168" s="6"/>
      <c r="B1168" s="7"/>
      <c r="C1168" s="7"/>
      <c r="D1168" s="25"/>
      <c r="E1168" s="8"/>
      <c r="F1168" s="8"/>
      <c r="G1168" s="8"/>
      <c r="H1168" s="9"/>
      <c r="I1168" s="9"/>
      <c r="Y1168" s="10"/>
      <c r="AO1168" s="12"/>
      <c r="AP1168" s="10"/>
    </row>
    <row r="1169" spans="1:42" s="3" customFormat="1" x14ac:dyDescent="0.3">
      <c r="A1169" s="6"/>
      <c r="B1169" s="7"/>
      <c r="C1169" s="7"/>
      <c r="D1169" s="25"/>
      <c r="E1169" s="8"/>
      <c r="F1169" s="8"/>
      <c r="G1169" s="8"/>
      <c r="H1169" s="9"/>
      <c r="I1169" s="9"/>
      <c r="Y1169" s="10"/>
      <c r="AO1169" s="12"/>
      <c r="AP1169" s="10"/>
    </row>
    <row r="1170" spans="1:42" s="3" customFormat="1" x14ac:dyDescent="0.3">
      <c r="A1170" s="6"/>
      <c r="B1170" s="7"/>
      <c r="C1170" s="7"/>
      <c r="D1170" s="25"/>
      <c r="E1170" s="8"/>
      <c r="F1170" s="8"/>
      <c r="G1170" s="8"/>
      <c r="H1170" s="9"/>
      <c r="I1170" s="9"/>
      <c r="Y1170" s="10"/>
      <c r="AO1170" s="12"/>
      <c r="AP1170" s="10"/>
    </row>
    <row r="1171" spans="1:42" s="3" customFormat="1" x14ac:dyDescent="0.3">
      <c r="A1171" s="6"/>
      <c r="B1171" s="7"/>
      <c r="C1171" s="7"/>
      <c r="D1171" s="25"/>
      <c r="E1171" s="8"/>
      <c r="F1171" s="8"/>
      <c r="G1171" s="8"/>
      <c r="H1171" s="9"/>
      <c r="I1171" s="9"/>
      <c r="Y1171" s="10"/>
      <c r="AO1171" s="12"/>
      <c r="AP1171" s="10"/>
    </row>
    <row r="1172" spans="1:42" s="3" customFormat="1" x14ac:dyDescent="0.3">
      <c r="A1172" s="6"/>
      <c r="B1172" s="7"/>
      <c r="C1172" s="7"/>
      <c r="D1172" s="25"/>
      <c r="E1172" s="8"/>
      <c r="F1172" s="8"/>
      <c r="G1172" s="8"/>
      <c r="H1172" s="9"/>
      <c r="I1172" s="9"/>
      <c r="Y1172" s="10"/>
      <c r="AO1172" s="12"/>
      <c r="AP1172" s="10"/>
    </row>
    <row r="1173" spans="1:42" s="3" customFormat="1" x14ac:dyDescent="0.3">
      <c r="A1173" s="6"/>
      <c r="B1173" s="7"/>
      <c r="C1173" s="7"/>
      <c r="D1173" s="25"/>
      <c r="E1173" s="8"/>
      <c r="F1173" s="8"/>
      <c r="G1173" s="8"/>
      <c r="H1173" s="9"/>
      <c r="I1173" s="9"/>
      <c r="Y1173" s="10"/>
      <c r="AO1173" s="12"/>
      <c r="AP1173" s="10"/>
    </row>
    <row r="1174" spans="1:42" s="3" customFormat="1" x14ac:dyDescent="0.3">
      <c r="A1174" s="6"/>
      <c r="B1174" s="7"/>
      <c r="C1174" s="7"/>
      <c r="D1174" s="25"/>
      <c r="E1174" s="8"/>
      <c r="F1174" s="8"/>
      <c r="G1174" s="8"/>
      <c r="H1174" s="9"/>
      <c r="I1174" s="9"/>
      <c r="Y1174" s="10"/>
      <c r="AO1174" s="12"/>
      <c r="AP1174" s="10"/>
    </row>
    <row r="1175" spans="1:42" s="3" customFormat="1" x14ac:dyDescent="0.3">
      <c r="A1175" s="6"/>
      <c r="B1175" s="7"/>
      <c r="C1175" s="7"/>
      <c r="D1175" s="25"/>
      <c r="E1175" s="8"/>
      <c r="F1175" s="8"/>
      <c r="G1175" s="8"/>
      <c r="H1175" s="9"/>
      <c r="I1175" s="9"/>
      <c r="Y1175" s="10"/>
      <c r="AO1175" s="12"/>
      <c r="AP1175" s="10"/>
    </row>
    <row r="1176" spans="1:42" s="3" customFormat="1" x14ac:dyDescent="0.3">
      <c r="A1176" s="6"/>
      <c r="B1176" s="7"/>
      <c r="C1176" s="7"/>
      <c r="D1176" s="25"/>
      <c r="E1176" s="8"/>
      <c r="F1176" s="8"/>
      <c r="G1176" s="8"/>
      <c r="H1176" s="9"/>
      <c r="I1176" s="9"/>
      <c r="Y1176" s="10"/>
      <c r="AO1176" s="12"/>
      <c r="AP1176" s="10"/>
    </row>
    <row r="1177" spans="1:42" s="3" customFormat="1" x14ac:dyDescent="0.3">
      <c r="A1177" s="6"/>
      <c r="B1177" s="7"/>
      <c r="C1177" s="7"/>
      <c r="D1177" s="25"/>
      <c r="E1177" s="8"/>
      <c r="F1177" s="8"/>
      <c r="G1177" s="8"/>
      <c r="H1177" s="9"/>
      <c r="I1177" s="9"/>
      <c r="Y1177" s="10"/>
      <c r="AO1177" s="12"/>
      <c r="AP1177" s="10"/>
    </row>
    <row r="1178" spans="1:42" s="3" customFormat="1" x14ac:dyDescent="0.3">
      <c r="A1178" s="6"/>
      <c r="B1178" s="7"/>
      <c r="C1178" s="7"/>
      <c r="D1178" s="25"/>
      <c r="E1178" s="8"/>
      <c r="F1178" s="8"/>
      <c r="G1178" s="8"/>
      <c r="H1178" s="9"/>
      <c r="I1178" s="9"/>
      <c r="Y1178" s="10"/>
      <c r="AO1178" s="12"/>
      <c r="AP1178" s="10"/>
    </row>
    <row r="1179" spans="1:42" s="3" customFormat="1" x14ac:dyDescent="0.3">
      <c r="A1179" s="6"/>
      <c r="B1179" s="7"/>
      <c r="C1179" s="7"/>
      <c r="D1179" s="25"/>
      <c r="E1179" s="8"/>
      <c r="F1179" s="8"/>
      <c r="G1179" s="8"/>
      <c r="H1179" s="9"/>
      <c r="I1179" s="9"/>
      <c r="Y1179" s="10"/>
      <c r="AO1179" s="12"/>
      <c r="AP1179" s="10"/>
    </row>
    <row r="1180" spans="1:42" s="3" customFormat="1" x14ac:dyDescent="0.3">
      <c r="A1180" s="6"/>
      <c r="B1180" s="7"/>
      <c r="C1180" s="7"/>
      <c r="D1180" s="25"/>
      <c r="E1180" s="8"/>
      <c r="F1180" s="8"/>
      <c r="G1180" s="8"/>
      <c r="H1180" s="9"/>
      <c r="I1180" s="9"/>
      <c r="Y1180" s="10"/>
      <c r="AO1180" s="12"/>
      <c r="AP1180" s="10"/>
    </row>
    <row r="1181" spans="1:42" s="3" customFormat="1" x14ac:dyDescent="0.3">
      <c r="A1181" s="6"/>
      <c r="B1181" s="7"/>
      <c r="C1181" s="7"/>
      <c r="D1181" s="25"/>
      <c r="E1181" s="8"/>
      <c r="F1181" s="8"/>
      <c r="G1181" s="8"/>
      <c r="H1181" s="9"/>
      <c r="I1181" s="9"/>
      <c r="Y1181" s="10"/>
      <c r="AO1181" s="12"/>
      <c r="AP1181" s="10"/>
    </row>
    <row r="1182" spans="1:42" s="3" customFormat="1" x14ac:dyDescent="0.3">
      <c r="A1182" s="6"/>
      <c r="B1182" s="7"/>
      <c r="C1182" s="7"/>
      <c r="D1182" s="25"/>
      <c r="E1182" s="8"/>
      <c r="F1182" s="8"/>
      <c r="G1182" s="8"/>
      <c r="H1182" s="9"/>
      <c r="I1182" s="9"/>
      <c r="Y1182" s="10"/>
      <c r="AO1182" s="12"/>
      <c r="AP1182" s="10"/>
    </row>
    <row r="1183" spans="1:42" s="3" customFormat="1" x14ac:dyDescent="0.3">
      <c r="A1183" s="6"/>
      <c r="B1183" s="7"/>
      <c r="C1183" s="7"/>
      <c r="D1183" s="25"/>
      <c r="E1183" s="8"/>
      <c r="F1183" s="8"/>
      <c r="G1183" s="8"/>
      <c r="H1183" s="9"/>
      <c r="I1183" s="9"/>
      <c r="Y1183" s="10"/>
      <c r="AO1183" s="12"/>
      <c r="AP1183" s="10"/>
    </row>
    <row r="1184" spans="1:42" s="3" customFormat="1" x14ac:dyDescent="0.3">
      <c r="A1184" s="6"/>
      <c r="B1184" s="7"/>
      <c r="C1184" s="7"/>
      <c r="D1184" s="25"/>
      <c r="E1184" s="8"/>
      <c r="F1184" s="8"/>
      <c r="G1184" s="8"/>
      <c r="H1184" s="9"/>
      <c r="I1184" s="9"/>
      <c r="Y1184" s="10"/>
      <c r="AO1184" s="12"/>
      <c r="AP1184" s="10"/>
    </row>
    <row r="1185" spans="1:42" s="3" customFormat="1" x14ac:dyDescent="0.3">
      <c r="A1185" s="6"/>
      <c r="B1185" s="7"/>
      <c r="C1185" s="7"/>
      <c r="D1185" s="25"/>
      <c r="E1185" s="8"/>
      <c r="F1185" s="8"/>
      <c r="G1185" s="8"/>
      <c r="H1185" s="9"/>
      <c r="I1185" s="9"/>
      <c r="Y1185" s="10"/>
      <c r="AO1185" s="12"/>
      <c r="AP1185" s="10"/>
    </row>
    <row r="1186" spans="1:42" s="3" customFormat="1" x14ac:dyDescent="0.3">
      <c r="A1186" s="6"/>
      <c r="B1186" s="7"/>
      <c r="C1186" s="7"/>
      <c r="D1186" s="25"/>
      <c r="E1186" s="8"/>
      <c r="F1186" s="8"/>
      <c r="G1186" s="8"/>
      <c r="H1186" s="9"/>
      <c r="I1186" s="9"/>
      <c r="Y1186" s="10"/>
      <c r="AO1186" s="12"/>
      <c r="AP1186" s="10"/>
    </row>
    <row r="1187" spans="1:42" s="3" customFormat="1" x14ac:dyDescent="0.3">
      <c r="A1187" s="6"/>
      <c r="B1187" s="7"/>
      <c r="C1187" s="7"/>
      <c r="D1187" s="25"/>
      <c r="E1187" s="8"/>
      <c r="F1187" s="8"/>
      <c r="G1187" s="8"/>
      <c r="H1187" s="9"/>
      <c r="I1187" s="9"/>
      <c r="Y1187" s="10"/>
      <c r="AO1187" s="12"/>
      <c r="AP1187" s="10"/>
    </row>
    <row r="1188" spans="1:42" s="3" customFormat="1" x14ac:dyDescent="0.3">
      <c r="A1188" s="6"/>
      <c r="B1188" s="7"/>
      <c r="C1188" s="7"/>
      <c r="D1188" s="25"/>
      <c r="E1188" s="8"/>
      <c r="F1188" s="8"/>
      <c r="G1188" s="8"/>
      <c r="H1188" s="9"/>
      <c r="I1188" s="9"/>
      <c r="Y1188" s="10"/>
      <c r="AO1188" s="12"/>
      <c r="AP1188" s="10"/>
    </row>
    <row r="1189" spans="1:42" s="3" customFormat="1" x14ac:dyDescent="0.3">
      <c r="A1189" s="6"/>
      <c r="B1189" s="7"/>
      <c r="C1189" s="7"/>
      <c r="D1189" s="25"/>
      <c r="E1189" s="8"/>
      <c r="F1189" s="8"/>
      <c r="G1189" s="8"/>
      <c r="H1189" s="9"/>
      <c r="I1189" s="9"/>
      <c r="Y1189" s="10"/>
      <c r="AO1189" s="12"/>
      <c r="AP1189" s="10"/>
    </row>
    <row r="1190" spans="1:42" s="3" customFormat="1" x14ac:dyDescent="0.3">
      <c r="A1190" s="6"/>
      <c r="B1190" s="7"/>
      <c r="C1190" s="7"/>
      <c r="D1190" s="25"/>
      <c r="E1190" s="8"/>
      <c r="F1190" s="8"/>
      <c r="G1190" s="8"/>
      <c r="H1190" s="9"/>
      <c r="I1190" s="9"/>
      <c r="Y1190" s="10"/>
      <c r="AO1190" s="12"/>
      <c r="AP1190" s="10"/>
    </row>
    <row r="1191" spans="1:42" s="3" customFormat="1" x14ac:dyDescent="0.3">
      <c r="A1191" s="6"/>
      <c r="B1191" s="7"/>
      <c r="C1191" s="7"/>
      <c r="D1191" s="25"/>
      <c r="E1191" s="8"/>
      <c r="F1191" s="8"/>
      <c r="G1191" s="8"/>
      <c r="H1191" s="9"/>
      <c r="I1191" s="9"/>
      <c r="Y1191" s="10"/>
      <c r="AO1191" s="12"/>
      <c r="AP1191" s="10"/>
    </row>
    <row r="1192" spans="1:42" s="3" customFormat="1" x14ac:dyDescent="0.3">
      <c r="A1192" s="6"/>
      <c r="B1192" s="7"/>
      <c r="C1192" s="7"/>
      <c r="D1192" s="25"/>
      <c r="E1192" s="8"/>
      <c r="F1192" s="8"/>
      <c r="G1192" s="8"/>
      <c r="H1192" s="9"/>
      <c r="I1192" s="9"/>
      <c r="Y1192" s="10"/>
      <c r="AO1192" s="12"/>
      <c r="AP1192" s="10"/>
    </row>
    <row r="1193" spans="1:42" s="3" customFormat="1" x14ac:dyDescent="0.3">
      <c r="A1193" s="6"/>
      <c r="B1193" s="7"/>
      <c r="C1193" s="7"/>
      <c r="D1193" s="25"/>
      <c r="E1193" s="8"/>
      <c r="F1193" s="8"/>
      <c r="G1193" s="8"/>
      <c r="H1193" s="9"/>
      <c r="I1193" s="9"/>
      <c r="Y1193" s="10"/>
      <c r="AO1193" s="12"/>
      <c r="AP1193" s="10"/>
    </row>
    <row r="1194" spans="1:42" s="3" customFormat="1" x14ac:dyDescent="0.3">
      <c r="A1194" s="6"/>
      <c r="B1194" s="7"/>
      <c r="C1194" s="7"/>
      <c r="D1194" s="25"/>
      <c r="E1194" s="8"/>
      <c r="F1194" s="8"/>
      <c r="G1194" s="8"/>
      <c r="H1194" s="9"/>
      <c r="I1194" s="9"/>
      <c r="Y1194" s="10"/>
      <c r="AO1194" s="12"/>
      <c r="AP1194" s="10"/>
    </row>
    <row r="1195" spans="1:42" s="3" customFormat="1" x14ac:dyDescent="0.3">
      <c r="A1195" s="6"/>
      <c r="B1195" s="7"/>
      <c r="C1195" s="7"/>
      <c r="D1195" s="25"/>
      <c r="E1195" s="8"/>
      <c r="F1195" s="8"/>
      <c r="G1195" s="8"/>
      <c r="H1195" s="9"/>
      <c r="I1195" s="9"/>
      <c r="Y1195" s="10"/>
      <c r="AO1195" s="12"/>
      <c r="AP1195" s="10"/>
    </row>
    <row r="1196" spans="1:42" s="3" customFormat="1" x14ac:dyDescent="0.3">
      <c r="A1196" s="6"/>
      <c r="B1196" s="7"/>
      <c r="C1196" s="7"/>
      <c r="D1196" s="25"/>
      <c r="E1196" s="8"/>
      <c r="F1196" s="8"/>
      <c r="G1196" s="8"/>
      <c r="H1196" s="9"/>
      <c r="I1196" s="9"/>
      <c r="Y1196" s="10"/>
      <c r="AO1196" s="12"/>
      <c r="AP1196" s="10"/>
    </row>
    <row r="1197" spans="1:42" s="3" customFormat="1" x14ac:dyDescent="0.3">
      <c r="A1197" s="6"/>
      <c r="B1197" s="7"/>
      <c r="C1197" s="7"/>
      <c r="D1197" s="25"/>
      <c r="E1197" s="8"/>
      <c r="F1197" s="8"/>
      <c r="G1197" s="8"/>
      <c r="H1197" s="9"/>
      <c r="I1197" s="9"/>
      <c r="Y1197" s="10"/>
      <c r="AO1197" s="12"/>
      <c r="AP1197" s="10"/>
    </row>
    <row r="1198" spans="1:42" s="3" customFormat="1" x14ac:dyDescent="0.3">
      <c r="A1198" s="6"/>
      <c r="B1198" s="7"/>
      <c r="C1198" s="7"/>
      <c r="D1198" s="25"/>
      <c r="E1198" s="8"/>
      <c r="F1198" s="8"/>
      <c r="G1198" s="8"/>
      <c r="H1198" s="9"/>
      <c r="I1198" s="9"/>
      <c r="Y1198" s="10"/>
      <c r="AO1198" s="12"/>
      <c r="AP1198" s="10"/>
    </row>
    <row r="1199" spans="1:42" s="3" customFormat="1" x14ac:dyDescent="0.3">
      <c r="A1199" s="6"/>
      <c r="B1199" s="7"/>
      <c r="C1199" s="7"/>
      <c r="D1199" s="25"/>
      <c r="E1199" s="8"/>
      <c r="F1199" s="8"/>
      <c r="G1199" s="8"/>
      <c r="H1199" s="9"/>
      <c r="I1199" s="9"/>
      <c r="Y1199" s="10"/>
      <c r="AO1199" s="12"/>
      <c r="AP1199" s="10"/>
    </row>
    <row r="1200" spans="1:42" s="3" customFormat="1" x14ac:dyDescent="0.3">
      <c r="A1200" s="6"/>
      <c r="B1200" s="7"/>
      <c r="C1200" s="7"/>
      <c r="D1200" s="25"/>
      <c r="E1200" s="8"/>
      <c r="F1200" s="8"/>
      <c r="G1200" s="8"/>
      <c r="H1200" s="9"/>
      <c r="I1200" s="9"/>
      <c r="Y1200" s="10"/>
      <c r="AO1200" s="12"/>
      <c r="AP1200" s="10"/>
    </row>
    <row r="1201" spans="1:42" s="3" customFormat="1" x14ac:dyDescent="0.3">
      <c r="A1201" s="6"/>
      <c r="B1201" s="7"/>
      <c r="C1201" s="7"/>
      <c r="D1201" s="25"/>
      <c r="E1201" s="8"/>
      <c r="F1201" s="8"/>
      <c r="G1201" s="8"/>
      <c r="H1201" s="9"/>
      <c r="I1201" s="9"/>
      <c r="Y1201" s="10"/>
      <c r="AO1201" s="12"/>
      <c r="AP1201" s="10"/>
    </row>
    <row r="1202" spans="1:42" s="3" customFormat="1" x14ac:dyDescent="0.3">
      <c r="A1202" s="6"/>
      <c r="B1202" s="7"/>
      <c r="C1202" s="7"/>
      <c r="D1202" s="25"/>
      <c r="E1202" s="8"/>
      <c r="F1202" s="8"/>
      <c r="G1202" s="8"/>
      <c r="H1202" s="9"/>
      <c r="I1202" s="9"/>
      <c r="Y1202" s="10"/>
      <c r="AO1202" s="12"/>
      <c r="AP1202" s="10"/>
    </row>
    <row r="1203" spans="1:42" s="3" customFormat="1" x14ac:dyDescent="0.3">
      <c r="A1203" s="6"/>
      <c r="B1203" s="7"/>
      <c r="C1203" s="7"/>
      <c r="D1203" s="25"/>
      <c r="E1203" s="8"/>
      <c r="F1203" s="8"/>
      <c r="G1203" s="8"/>
      <c r="H1203" s="9"/>
      <c r="I1203" s="9"/>
      <c r="Y1203" s="10"/>
      <c r="AO1203" s="12"/>
      <c r="AP1203" s="10"/>
    </row>
    <row r="1204" spans="1:42" s="3" customFormat="1" x14ac:dyDescent="0.3">
      <c r="A1204" s="6"/>
      <c r="B1204" s="7"/>
      <c r="C1204" s="7"/>
      <c r="D1204" s="25"/>
      <c r="E1204" s="8"/>
      <c r="F1204" s="8"/>
      <c r="G1204" s="8"/>
      <c r="H1204" s="9"/>
      <c r="I1204" s="9"/>
      <c r="Y1204" s="10"/>
      <c r="AO1204" s="12"/>
      <c r="AP1204" s="10"/>
    </row>
    <row r="1205" spans="1:42" s="3" customFormat="1" x14ac:dyDescent="0.3">
      <c r="A1205" s="6"/>
      <c r="B1205" s="7"/>
      <c r="C1205" s="7"/>
      <c r="D1205" s="25"/>
      <c r="E1205" s="8"/>
      <c r="F1205" s="8"/>
      <c r="G1205" s="8"/>
      <c r="H1205" s="9"/>
      <c r="I1205" s="9"/>
      <c r="Y1205" s="10"/>
      <c r="AO1205" s="12"/>
      <c r="AP1205" s="10"/>
    </row>
    <row r="1206" spans="1:42" s="3" customFormat="1" x14ac:dyDescent="0.3">
      <c r="A1206" s="6"/>
      <c r="B1206" s="7"/>
      <c r="C1206" s="7"/>
      <c r="D1206" s="25"/>
      <c r="E1206" s="8"/>
      <c r="F1206" s="8"/>
      <c r="G1206" s="8"/>
      <c r="H1206" s="9"/>
      <c r="I1206" s="9"/>
      <c r="Y1206" s="10"/>
      <c r="AO1206" s="12"/>
      <c r="AP1206" s="10"/>
    </row>
    <row r="1207" spans="1:42" s="3" customFormat="1" x14ac:dyDescent="0.3">
      <c r="A1207" s="6"/>
      <c r="B1207" s="7"/>
      <c r="C1207" s="7"/>
      <c r="D1207" s="25"/>
      <c r="E1207" s="8"/>
      <c r="F1207" s="8"/>
      <c r="G1207" s="8"/>
      <c r="H1207" s="9"/>
      <c r="I1207" s="9"/>
      <c r="Y1207" s="10"/>
      <c r="AO1207" s="12"/>
      <c r="AP1207" s="10"/>
    </row>
    <row r="1208" spans="1:42" s="3" customFormat="1" x14ac:dyDescent="0.3">
      <c r="A1208" s="6"/>
      <c r="B1208" s="7"/>
      <c r="C1208" s="7"/>
      <c r="D1208" s="25"/>
      <c r="E1208" s="8"/>
      <c r="F1208" s="8"/>
      <c r="G1208" s="8"/>
      <c r="H1208" s="9"/>
      <c r="I1208" s="9"/>
      <c r="Y1208" s="10"/>
      <c r="AO1208" s="12"/>
      <c r="AP1208" s="10"/>
    </row>
    <row r="1209" spans="1:42" s="3" customFormat="1" x14ac:dyDescent="0.3">
      <c r="A1209" s="6"/>
      <c r="B1209" s="7"/>
      <c r="C1209" s="7"/>
      <c r="D1209" s="25"/>
      <c r="E1209" s="8"/>
      <c r="F1209" s="8"/>
      <c r="G1209" s="8"/>
      <c r="H1209" s="9"/>
      <c r="I1209" s="9"/>
      <c r="Y1209" s="10"/>
      <c r="AO1209" s="12"/>
      <c r="AP1209" s="10"/>
    </row>
    <row r="1210" spans="1:42" s="3" customFormat="1" x14ac:dyDescent="0.3">
      <c r="A1210" s="6"/>
      <c r="B1210" s="7"/>
      <c r="C1210" s="7"/>
      <c r="D1210" s="25"/>
      <c r="E1210" s="8"/>
      <c r="F1210" s="8"/>
      <c r="G1210" s="8"/>
      <c r="H1210" s="9"/>
      <c r="I1210" s="9"/>
      <c r="Y1210" s="10"/>
      <c r="AO1210" s="12"/>
      <c r="AP1210" s="10"/>
    </row>
  </sheetData>
  <autoFilter ref="A1:AP816">
    <sortState ref="A16:AO16">
      <sortCondition ref="C1:C816"/>
    </sortState>
  </autoFilter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 2024(2)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Licda. Nivia del Orbe</cp:lastModifiedBy>
  <cp:lastPrinted>2025-01-17T20:53:45Z</cp:lastPrinted>
  <dcterms:created xsi:type="dcterms:W3CDTF">2020-07-16T12:59:27Z</dcterms:created>
  <dcterms:modified xsi:type="dcterms:W3CDTF">2025-01-17T20:54:09Z</dcterms:modified>
</cp:coreProperties>
</file>