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JUNIO 2023\"/>
    </mc:Choice>
  </mc:AlternateContent>
  <bookViews>
    <workbookView xWindow="0" yWindow="0" windowWidth="19200" windowHeight="11595" activeTab="1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G23" i="5" l="1"/>
  <c r="E51" i="5"/>
  <c r="G51" i="5" s="1"/>
  <c r="D51" i="5"/>
  <c r="D82" i="5" s="1"/>
  <c r="F25" i="5"/>
  <c r="E25" i="5"/>
  <c r="D25" i="5"/>
  <c r="G25" i="5" s="1"/>
  <c r="F15" i="5"/>
  <c r="E15" i="5"/>
  <c r="G15" i="5" s="1"/>
  <c r="D15" i="5"/>
  <c r="C82" i="5"/>
  <c r="B51" i="5"/>
  <c r="B82" i="5" s="1"/>
  <c r="B35" i="5"/>
  <c r="B25" i="5"/>
  <c r="B15" i="5"/>
  <c r="B9" i="5"/>
  <c r="D9" i="5"/>
  <c r="D8" i="5" s="1"/>
  <c r="E9" i="5"/>
  <c r="F9" i="5"/>
  <c r="F8" i="5" s="1"/>
  <c r="F82" i="5" s="1"/>
  <c r="G10" i="5"/>
  <c r="G11" i="5"/>
  <c r="G12" i="5"/>
  <c r="G13" i="5"/>
  <c r="G14" i="5"/>
  <c r="G16" i="5"/>
  <c r="G17" i="5"/>
  <c r="G18" i="5"/>
  <c r="G19" i="5"/>
  <c r="G20" i="5"/>
  <c r="G21" i="5"/>
  <c r="G22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W10" i="4"/>
  <c r="W11" i="4"/>
  <c r="W12" i="4"/>
  <c r="W13" i="4"/>
  <c r="W14" i="4"/>
  <c r="W16" i="4"/>
  <c r="W17" i="4"/>
  <c r="W18" i="4"/>
  <c r="W19" i="4"/>
  <c r="W20" i="4"/>
  <c r="W21" i="4"/>
  <c r="W22" i="4"/>
  <c r="W23" i="4"/>
  <c r="W24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V25" i="4"/>
  <c r="V9" i="4"/>
  <c r="V8" i="4" s="1"/>
  <c r="V82" i="4" s="1"/>
  <c r="V15" i="4"/>
  <c r="G9" i="5" l="1"/>
  <c r="E8" i="5"/>
  <c r="E82" i="5" s="1"/>
  <c r="G8" i="5" l="1"/>
  <c r="G82" i="5"/>
  <c r="U51" i="4" l="1"/>
  <c r="U25" i="4"/>
  <c r="U15" i="4"/>
  <c r="U9" i="4" l="1"/>
  <c r="U8" i="4" s="1"/>
  <c r="U82" i="4" s="1"/>
  <c r="T25" i="4" l="1"/>
  <c r="T51" i="4"/>
  <c r="T15" i="4" l="1"/>
  <c r="T8" i="4" s="1"/>
  <c r="T82" i="4" s="1"/>
  <c r="S51" i="4" l="1"/>
  <c r="S25" i="4"/>
  <c r="S15" i="4"/>
  <c r="S9" i="4"/>
  <c r="S8" i="4" l="1"/>
  <c r="R15" i="4"/>
  <c r="R25" i="4"/>
  <c r="R51" i="4"/>
  <c r="W51" i="4" s="1"/>
  <c r="R9" i="4"/>
  <c r="R8" i="4" l="1"/>
  <c r="R82" i="4" s="1"/>
  <c r="S82" i="4"/>
  <c r="C82" i="4"/>
  <c r="Q25" i="4" l="1"/>
  <c r="W25" i="4" s="1"/>
  <c r="Q15" i="4"/>
  <c r="W15" i="4" s="1"/>
  <c r="Q9" i="4"/>
  <c r="W9" i="4" s="1"/>
  <c r="Q8" i="4" l="1"/>
  <c r="B9" i="4"/>
  <c r="Q82" i="4" l="1"/>
  <c r="W82" i="4" s="1"/>
  <c r="N51" i="4"/>
  <c r="L51" i="4"/>
  <c r="J51" i="4"/>
  <c r="H51" i="4"/>
  <c r="F51" i="4"/>
  <c r="D51" i="4"/>
  <c r="D82" i="4" s="1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L82" i="4" l="1"/>
  <c r="N82" i="4"/>
  <c r="P82" i="4"/>
  <c r="F82" i="4"/>
  <c r="H82" i="4"/>
  <c r="J82" i="4"/>
  <c r="B82" i="4"/>
</calcChain>
</file>

<file path=xl/sharedStrings.xml><?xml version="1.0" encoding="utf-8"?>
<sst xmlns="http://schemas.openxmlformats.org/spreadsheetml/2006/main" count="208" uniqueCount="101">
  <si>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</si>
  <si>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</si>
  <si>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</si>
  <si>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</si>
  <si>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</si>
  <si>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</si>
  <si>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</si>
  <si>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</si>
  <si>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</si>
  <si>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</si>
  <si>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</si>
  <si>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</si>
  <si>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</si>
  <si>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</si>
  <si>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</si>
  <si>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</si>
  <si>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</si>
  <si>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</si>
  <si>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</si>
  <si>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</si>
  <si>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</si>
  <si>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</si>
  <si>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</si>
  <si>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</si>
  <si>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</si>
  <si>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</si>
  <si>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</si>
  <si>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</si>
  <si>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</si>
  <si>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</si>
  <si>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</si>
  <si>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</si>
  <si>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</si>
  <si>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</si>
  <si>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</si>
  <si>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</si>
  <si>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</si>
  <si>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</si>
  <si>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</si>
  <si>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</si>
  <si>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</si>
  <si>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</si>
  <si>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</si>
  <si>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</si>
  <si>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</si>
  <si>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</si>
  <si>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</si>
  <si>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</si>
  <si>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</si>
  <si>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</si>
  <si>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</si>
  <si>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</si>
  <si>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</si>
  <si>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</si>
  <si>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</si>
  <si>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</si>
  <si>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</si>
  <si>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</si>
  <si>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</si>
  <si>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</si>
  <si>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</si>
  <si>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</si>
  <si>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</si>
  <si>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</si>
  <si>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</si>
  <si>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</si>
  <si>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</si>
  <si>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</si>
  <si>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</si>
  <si>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</si>
  <si>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</si>
  <si>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</si>
  <si>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</si>
  <si>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</si>
  <si>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</si>
  <si>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</si>
  <si>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</si>
  <si>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</si>
  <si>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</si>
  <si>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</si>
  <si>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</si>
  <si>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</si>
  <si>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</si>
  <si>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</si>
  <si>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</si>
  <si>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</si>
  <si>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</si>
  <si>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</si>
  <si>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</si>
  <si>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</si>
  <si>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</si>
  <si>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</si>
  <si>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</si>
  <si>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</si>
  <si>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</si>
  <si>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t>Abril</t>
  </si>
  <si>
    <t>Mayo</t>
  </si>
  <si>
    <t>JUNIO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</si>
  <si>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Licdo.</t>
    </r>
    <r>
      <rPr>
        <b/>
        <sz val="11"/>
        <color theme="1"/>
        <rFont val="Calibri"/>
        <family val="2"/>
        <scheme val="minor"/>
      </rPr>
      <t xml:space="preserve"> Joycker terrero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</si>
  <si>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</si>
  <si>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Joicker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</si>
</sst>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8" fillId="3" borderId="0" xfId="0" applyFont="1" applyFill="1" applyBorder="1" applyAlignment="1">
      <alignment horizontal="center" vertical="center"/>
    </xf>
    <xf numFmtId="43" fontId="12" fillId="5" borderId="0" xfId="1" applyFont="1" applyFill="1" applyBorder="1"/>
    <xf numFmtId="0" fontId="13" fillId="4" borderId="0" xfId="0" applyFont="1" applyFill="1" applyBorder="1" applyAlignment="1">
      <alignment vertical="center"/>
    </xf>
    <xf numFmtId="164" fontId="12" fillId="4" borderId="0" xfId="0" applyNumberFormat="1" applyFont="1" applyFill="1" applyBorder="1" applyAlignment="1">
      <alignment vertical="center"/>
    </xf>
    <xf numFmtId="43" fontId="12" fillId="4" borderId="0" xfId="1" applyFont="1" applyFill="1" applyBorder="1" applyAlignment="1">
      <alignment vertical="center"/>
    </xf>
    <xf numFmtId="0" fontId="0" fillId="0" borderId="0" xfId="0" applyFill="1"/>
    <xf numFmtId="0" fontId="9" fillId="3" borderId="0" xfId="0" applyFont="1" applyFill="1" applyBorder="1" applyAlignment="1">
      <alignment horizontal="center" vertical="top"/>
    </xf>
    <xf numFmtId="0" fontId="14" fillId="0" borderId="0" xfId="0" applyFont="1"/>
    <xf numFmtId="0" fontId="8" fillId="3" borderId="8" xfId="0" applyFont="1" applyFill="1" applyBorder="1" applyAlignment="1">
      <alignment horizontal="center" vertical="center"/>
    </xf>
    <xf numFmtId="43" fontId="12" fillId="0" borderId="15" xfId="0" applyNumberFormat="1" applyFont="1" applyBorder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0</xdr:row>
      <xdr:rowOff>85724</xdr:rowOff>
    </xdr:from>
    <xdr:to>
      <xdr:col>19</xdr:col>
      <xdr:colOff>971550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276225</xdr:rowOff>
    </xdr:from>
    <xdr:ext cx="1066799" cy="685800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76225"/>
          <a:ext cx="106679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485776</xdr:colOff>
      <xdr:row>0</xdr:row>
      <xdr:rowOff>133349</xdr:rowOff>
    </xdr:from>
    <xdr:ext cx="12858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33349"/>
          <a:ext cx="12858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topLeftCell="C70" workbookViewId="0">
      <selection activeCell="X89" sqref="X89"/>
    </sheetView>
  </sheetViews>
  <sheetFormatPr baseColWidth="10" defaultRowHeight="15" x14ac:dyDescent="0.25"/>
  <cols>
    <col min="1" max="1" width="50.85546875" customWidth="1"/>
    <col min="2" max="2" width="15" customWidth="1"/>
    <col min="3" max="3" width="17.140625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4.5703125" customWidth="1"/>
    <col min="18" max="19" width="14.7109375" style="1" customWidth="1"/>
    <col min="20" max="20" width="15" style="1" customWidth="1"/>
    <col min="21" max="21" width="15.28515625" style="1" customWidth="1"/>
    <col min="22" max="22" width="14.42578125" style="1" customWidth="1"/>
    <col min="23" max="23" width="15.7109375" customWidth="1"/>
    <col min="24" max="24" width="20.7109375" customWidth="1"/>
  </cols>
  <sheetData>
    <row r="1" spans="1:26" ht="28.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6" ht="2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6" ht="15.75" x14ac:dyDescent="0.25">
      <c r="A3" s="77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6" ht="15.75" x14ac:dyDescent="0.25">
      <c r="A4" s="79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6" ht="15.75" x14ac:dyDescent="0.25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46"/>
      <c r="T6" s="46"/>
      <c r="U6" s="46"/>
      <c r="V6" s="46"/>
      <c r="W6" s="36"/>
    </row>
    <row r="7" spans="1:26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92</v>
      </c>
      <c r="S7" s="52" t="s">
        <v>93</v>
      </c>
      <c r="T7" s="61" t="s">
        <v>95</v>
      </c>
      <c r="U7" s="61" t="s">
        <v>96</v>
      </c>
      <c r="V7" s="61" t="s">
        <v>97</v>
      </c>
      <c r="W7" s="58" t="s">
        <v>6</v>
      </c>
    </row>
    <row r="8" spans="1:26" x14ac:dyDescent="0.25">
      <c r="A8" s="14" t="s">
        <v>7</v>
      </c>
      <c r="B8" s="15">
        <v>723530000</v>
      </c>
      <c r="C8" s="49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>SUM(R9,R15,R25)</f>
        <v>44259252.650000006</v>
      </c>
      <c r="S8" s="44">
        <f>SUM(S9,S15,S25)</f>
        <v>51375786.919999994</v>
      </c>
      <c r="T8" s="44">
        <f>SUM(T9,T15,T25)</f>
        <v>50767151.579999998</v>
      </c>
      <c r="U8" s="44">
        <f>SUM(U9,U15,U25)</f>
        <v>59154720.839999996</v>
      </c>
      <c r="V8" s="44">
        <f>SUM(V9,V15,V25)</f>
        <v>47413048.719999991</v>
      </c>
      <c r="W8" s="59">
        <v>252243493.38</v>
      </c>
      <c r="X8" s="51"/>
    </row>
    <row r="9" spans="1:26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38">
        <v>48893579.359999999</v>
      </c>
      <c r="U9" s="38">
        <f>SUM(U10:U14)</f>
        <v>46031340.75</v>
      </c>
      <c r="V9" s="38">
        <f>SUM(V10:V14)</f>
        <v>43002520.159999996</v>
      </c>
      <c r="W9" s="57">
        <f>SUM(Q9:V9)</f>
        <v>271950301.61000001</v>
      </c>
      <c r="X9" s="51"/>
      <c r="Y9" s="57"/>
      <c r="Z9" s="57"/>
    </row>
    <row r="10" spans="1:26" x14ac:dyDescent="0.25">
      <c r="A10" s="18" t="s">
        <v>9</v>
      </c>
      <c r="B10" s="29">
        <v>522425306</v>
      </c>
      <c r="C10" s="29">
        <v>-47150000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17">
        <v>42170541.329999998</v>
      </c>
      <c r="U10" s="17">
        <v>38805140.799999997</v>
      </c>
      <c r="V10" s="17">
        <v>35792374.289999999</v>
      </c>
      <c r="W10" s="60">
        <f t="shared" ref="W10:W73" si="0">SUM(Q10:V10)</f>
        <v>229792013.96000001</v>
      </c>
      <c r="X10" s="51"/>
    </row>
    <row r="11" spans="1:26" x14ac:dyDescent="0.25">
      <c r="A11" s="18" t="s">
        <v>10</v>
      </c>
      <c r="B11" s="29">
        <v>38154000</v>
      </c>
      <c r="C11" s="29">
        <v>4500000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40">
        <v>1978650</v>
      </c>
      <c r="V11" s="40">
        <v>1956216.66</v>
      </c>
      <c r="W11" s="60">
        <f t="shared" si="0"/>
        <v>10456233.33</v>
      </c>
      <c r="X11" s="51"/>
    </row>
    <row r="12" spans="1:26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40"/>
      <c r="U12" s="40"/>
      <c r="V12" s="40"/>
      <c r="W12" s="60">
        <f t="shared" si="0"/>
        <v>0</v>
      </c>
      <c r="X12" s="51"/>
    </row>
    <row r="13" spans="1:26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40"/>
      <c r="U13" s="40"/>
      <c r="V13" s="40"/>
      <c r="W13" s="60">
        <f t="shared" si="0"/>
        <v>0</v>
      </c>
      <c r="X13" s="51"/>
    </row>
    <row r="14" spans="1:26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40">
        <v>5247549.95</v>
      </c>
      <c r="V14" s="40">
        <v>5253929.21</v>
      </c>
      <c r="W14" s="60">
        <f t="shared" si="0"/>
        <v>31702054.32</v>
      </c>
      <c r="X14" s="51"/>
    </row>
    <row r="15" spans="1:26" x14ac:dyDescent="0.25">
      <c r="A15" s="16" t="s">
        <v>14</v>
      </c>
      <c r="B15" s="30">
        <f>SUM(B16:B24)</f>
        <v>9510981</v>
      </c>
      <c r="C15" s="50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38">
        <f>SUM(T16:T24)</f>
        <v>392581.04</v>
      </c>
      <c r="U15" s="38">
        <f>SUM(U16:U24)</f>
        <v>2347065.62</v>
      </c>
      <c r="V15" s="38">
        <f>SUM(V16:V24)</f>
        <v>565308.76</v>
      </c>
      <c r="W15" s="57">
        <f t="shared" si="0"/>
        <v>4961733.5</v>
      </c>
      <c r="X15" s="51"/>
    </row>
    <row r="16" spans="1:26" x14ac:dyDescent="0.25">
      <c r="A16" s="18" t="s">
        <v>15</v>
      </c>
      <c r="B16" s="29">
        <v>4129978</v>
      </c>
      <c r="C16" s="29">
        <v>0</v>
      </c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40">
        <v>362745.44</v>
      </c>
      <c r="U16" s="40">
        <v>603469.55000000005</v>
      </c>
      <c r="V16" s="40">
        <v>360696.76</v>
      </c>
      <c r="W16" s="60">
        <f t="shared" si="0"/>
        <v>2527368.2699999996</v>
      </c>
      <c r="X16" s="51"/>
    </row>
    <row r="17" spans="1:24" x14ac:dyDescent="0.25">
      <c r="A17" s="18" t="s">
        <v>16</v>
      </c>
      <c r="B17" s="29">
        <v>559348</v>
      </c>
      <c r="C17" s="29">
        <v>2940000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40"/>
      <c r="U17" s="40">
        <v>1018163</v>
      </c>
      <c r="V17" s="40"/>
      <c r="W17" s="60">
        <f t="shared" si="0"/>
        <v>1018163</v>
      </c>
      <c r="X17" s="51"/>
    </row>
    <row r="18" spans="1:24" x14ac:dyDescent="0.25">
      <c r="A18" s="18" t="s">
        <v>17</v>
      </c>
      <c r="B18" s="31">
        <v>0</v>
      </c>
      <c r="C18" s="29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40"/>
      <c r="U18" s="40"/>
      <c r="V18" s="40"/>
      <c r="W18" s="60">
        <f t="shared" si="0"/>
        <v>0</v>
      </c>
      <c r="X18" s="51"/>
    </row>
    <row r="19" spans="1:24" x14ac:dyDescent="0.25">
      <c r="A19" s="18" t="s">
        <v>18</v>
      </c>
      <c r="B19" s="29">
        <v>170000</v>
      </c>
      <c r="C19" s="29">
        <v>150000</v>
      </c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5">
        <v>7000</v>
      </c>
      <c r="T19" s="55">
        <v>22300</v>
      </c>
      <c r="U19" s="55"/>
      <c r="V19" s="55"/>
      <c r="W19" s="60">
        <f t="shared" si="0"/>
        <v>61300</v>
      </c>
      <c r="X19" s="51"/>
    </row>
    <row r="20" spans="1:24" x14ac:dyDescent="0.25">
      <c r="A20" s="18" t="s">
        <v>19</v>
      </c>
      <c r="B20" s="29">
        <v>0</v>
      </c>
      <c r="C20" s="29"/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5"/>
      <c r="T20" s="55"/>
      <c r="U20" s="55"/>
      <c r="V20" s="55"/>
      <c r="W20" s="60">
        <f t="shared" si="0"/>
        <v>0</v>
      </c>
      <c r="X20" s="51"/>
    </row>
    <row r="21" spans="1:24" x14ac:dyDescent="0.25">
      <c r="A21" s="18" t="s">
        <v>20</v>
      </c>
      <c r="B21" s="29">
        <v>50000</v>
      </c>
      <c r="C21" s="29">
        <v>0</v>
      </c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5"/>
      <c r="T21" s="55"/>
      <c r="U21" s="55">
        <v>0</v>
      </c>
      <c r="V21" s="55"/>
      <c r="W21" s="60">
        <f t="shared" si="0"/>
        <v>0</v>
      </c>
      <c r="X21" s="51"/>
    </row>
    <row r="22" spans="1:24" ht="24" x14ac:dyDescent="0.25">
      <c r="A22" s="22" t="s">
        <v>21</v>
      </c>
      <c r="B22" s="32">
        <v>2100000</v>
      </c>
      <c r="C22" s="29">
        <v>1000000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5">
        <v>180680</v>
      </c>
      <c r="T22" s="55"/>
      <c r="U22" s="55">
        <v>527896.6</v>
      </c>
      <c r="V22" s="55">
        <v>204612</v>
      </c>
      <c r="W22" s="60">
        <f t="shared" si="0"/>
        <v>913188.6</v>
      </c>
      <c r="X22" s="51"/>
    </row>
    <row r="23" spans="1:24" x14ac:dyDescent="0.25">
      <c r="A23" s="18" t="s">
        <v>22</v>
      </c>
      <c r="B23" s="29">
        <v>2501655</v>
      </c>
      <c r="C23" s="29">
        <v>60000</v>
      </c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5">
        <v>55319.61</v>
      </c>
      <c r="T23" s="55">
        <v>7535.6</v>
      </c>
      <c r="U23" s="55"/>
      <c r="V23" s="55"/>
      <c r="W23" s="60">
        <f t="shared" si="0"/>
        <v>81851.640000000014</v>
      </c>
      <c r="X23" s="51"/>
    </row>
    <row r="24" spans="1:24" x14ac:dyDescent="0.25">
      <c r="A24" s="18" t="s">
        <v>23</v>
      </c>
      <c r="B24" s="31">
        <v>0</v>
      </c>
      <c r="C24" s="29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5"/>
      <c r="T24" s="55"/>
      <c r="U24" s="55">
        <v>197536.47</v>
      </c>
      <c r="V24" s="55"/>
      <c r="W24" s="60">
        <f t="shared" si="0"/>
        <v>359861.99</v>
      </c>
      <c r="X24" s="51"/>
    </row>
    <row r="25" spans="1:24" x14ac:dyDescent="0.25">
      <c r="A25" s="16" t="s">
        <v>24</v>
      </c>
      <c r="B25" s="30">
        <f>SUM(B26:B34)</f>
        <v>83131578</v>
      </c>
      <c r="C25" s="29">
        <v>0</v>
      </c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 t="shared" ref="P25:U25" si="1">SUM(P26:P34)</f>
        <v>1790662</v>
      </c>
      <c r="Q25" s="38">
        <f t="shared" si="1"/>
        <v>61278.32</v>
      </c>
      <c r="R25" s="38">
        <f t="shared" si="1"/>
        <v>355163.5</v>
      </c>
      <c r="S25" s="56">
        <f t="shared" si="1"/>
        <v>6225539.7199999997</v>
      </c>
      <c r="T25" s="56">
        <f t="shared" si="1"/>
        <v>1480991.18</v>
      </c>
      <c r="U25" s="56">
        <f t="shared" si="1"/>
        <v>10776314.470000001</v>
      </c>
      <c r="V25" s="56">
        <f>SUM(V26:V35)</f>
        <v>3845219.8</v>
      </c>
      <c r="W25" s="57">
        <f t="shared" si="0"/>
        <v>22744506.990000002</v>
      </c>
      <c r="X25" s="51"/>
    </row>
    <row r="26" spans="1:24" x14ac:dyDescent="0.25">
      <c r="A26" s="18" t="s">
        <v>25</v>
      </c>
      <c r="B26" s="29">
        <v>8054545</v>
      </c>
      <c r="C26" s="29">
        <v>5000000</v>
      </c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5">
        <v>518346.47</v>
      </c>
      <c r="T26" s="55">
        <v>994217.34</v>
      </c>
      <c r="U26" s="55">
        <v>223412.72</v>
      </c>
      <c r="V26" s="55">
        <v>440561.84</v>
      </c>
      <c r="W26" s="60">
        <f t="shared" si="0"/>
        <v>2199648.9499999997</v>
      </c>
      <c r="X26" s="51"/>
    </row>
    <row r="27" spans="1:24" x14ac:dyDescent="0.25">
      <c r="A27" s="18" t="s">
        <v>26</v>
      </c>
      <c r="B27" s="29">
        <v>0</v>
      </c>
      <c r="C27" s="29">
        <v>83000</v>
      </c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5"/>
      <c r="T27" s="55">
        <v>850</v>
      </c>
      <c r="U27" s="55"/>
      <c r="V27" s="55"/>
      <c r="W27" s="60">
        <f t="shared" si="0"/>
        <v>2050</v>
      </c>
      <c r="X27" s="51"/>
    </row>
    <row r="28" spans="1:24" x14ac:dyDescent="0.25">
      <c r="A28" s="18" t="s">
        <v>27</v>
      </c>
      <c r="B28" s="29">
        <v>1305000</v>
      </c>
      <c r="C28" s="29">
        <v>590000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5">
        <v>17700</v>
      </c>
      <c r="U28" s="55">
        <v>14301.6</v>
      </c>
      <c r="V28" s="55"/>
      <c r="W28" s="60">
        <f t="shared" si="0"/>
        <v>32001.599999999999</v>
      </c>
      <c r="X28" s="51"/>
    </row>
    <row r="29" spans="1:24" x14ac:dyDescent="0.25">
      <c r="A29" s="18" t="s">
        <v>28</v>
      </c>
      <c r="B29" s="29">
        <v>28901552</v>
      </c>
      <c r="C29" s="29">
        <v>10000000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5">
        <v>1442116.4</v>
      </c>
      <c r="T29" s="55">
        <v>9488.6</v>
      </c>
      <c r="U29" s="55">
        <v>3391242</v>
      </c>
      <c r="V29" s="55">
        <v>380475</v>
      </c>
      <c r="W29" s="60">
        <f t="shared" si="0"/>
        <v>5230972</v>
      </c>
      <c r="X29" s="51"/>
    </row>
    <row r="30" spans="1:24" x14ac:dyDescent="0.25">
      <c r="A30" s="18" t="s">
        <v>29</v>
      </c>
      <c r="B30" s="29">
        <v>500000</v>
      </c>
      <c r="C30" s="29">
        <v>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5">
        <v>2925</v>
      </c>
      <c r="T30" s="55">
        <v>2600.0100000000002</v>
      </c>
      <c r="U30" s="55">
        <v>83349.3</v>
      </c>
      <c r="V30" s="55"/>
      <c r="W30" s="60">
        <f t="shared" si="0"/>
        <v>88874.31</v>
      </c>
      <c r="X30" s="51"/>
    </row>
    <row r="31" spans="1:24" x14ac:dyDescent="0.25">
      <c r="A31" s="18" t="s">
        <v>30</v>
      </c>
      <c r="B31" s="29">
        <v>250000</v>
      </c>
      <c r="C31" s="29">
        <v>82000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5">
        <v>6574.96</v>
      </c>
      <c r="T31" s="55">
        <v>6860.27</v>
      </c>
      <c r="U31" s="55">
        <v>299.7</v>
      </c>
      <c r="V31" s="55">
        <v>9950.8799999999992</v>
      </c>
      <c r="W31" s="60">
        <f t="shared" si="0"/>
        <v>56285.689999999995</v>
      </c>
      <c r="X31" s="51"/>
    </row>
    <row r="32" spans="1:24" x14ac:dyDescent="0.25">
      <c r="A32" s="18" t="s">
        <v>31</v>
      </c>
      <c r="B32" s="29">
        <v>15780000</v>
      </c>
      <c r="C32" s="29">
        <v>10080000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5">
        <v>1939727.2</v>
      </c>
      <c r="T32" s="55">
        <v>303801.94</v>
      </c>
      <c r="U32" s="55">
        <v>5055461.83</v>
      </c>
      <c r="V32" s="55">
        <v>2699403.03</v>
      </c>
      <c r="W32" s="60">
        <f t="shared" si="0"/>
        <v>10299861.039999999</v>
      </c>
      <c r="X32" s="51"/>
    </row>
    <row r="33" spans="1:24" ht="24" x14ac:dyDescent="0.25">
      <c r="A33" s="24" t="s">
        <v>32</v>
      </c>
      <c r="B33" s="32"/>
      <c r="C33" s="29">
        <v>0</v>
      </c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5"/>
      <c r="T33" s="55"/>
      <c r="U33" s="55"/>
      <c r="V33" s="55"/>
      <c r="W33" s="60">
        <f t="shared" si="0"/>
        <v>0</v>
      </c>
      <c r="X33" s="51"/>
    </row>
    <row r="34" spans="1:24" x14ac:dyDescent="0.25">
      <c r="A34" s="18" t="s">
        <v>33</v>
      </c>
      <c r="B34" s="29">
        <v>28340481</v>
      </c>
      <c r="C34" s="29">
        <v>10791400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5">
        <v>2298149.69</v>
      </c>
      <c r="T34" s="55">
        <v>163173.01999999999</v>
      </c>
      <c r="U34" s="55">
        <v>2008247.32</v>
      </c>
      <c r="V34" s="55">
        <v>314829.05</v>
      </c>
      <c r="W34" s="60">
        <f t="shared" si="0"/>
        <v>4834813.3999999994</v>
      </c>
      <c r="X34" s="51"/>
    </row>
    <row r="35" spans="1:24" x14ac:dyDescent="0.25">
      <c r="A35" s="16" t="s">
        <v>34</v>
      </c>
      <c r="B35" s="21">
        <f>SUM(B36:B43)</f>
        <v>0</v>
      </c>
      <c r="C35" s="50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5"/>
      <c r="T35" s="55"/>
      <c r="U35" s="55"/>
      <c r="V35" s="55"/>
      <c r="W35" s="57">
        <f t="shared" si="0"/>
        <v>0</v>
      </c>
      <c r="X35" s="51"/>
    </row>
    <row r="36" spans="1:24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40"/>
      <c r="U36" s="40"/>
      <c r="V36" s="40"/>
      <c r="W36" s="57">
        <f t="shared" si="0"/>
        <v>0</v>
      </c>
      <c r="X36" s="51"/>
    </row>
    <row r="37" spans="1:24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40"/>
      <c r="U37" s="40"/>
      <c r="V37" s="40"/>
      <c r="W37" s="57">
        <f t="shared" si="0"/>
        <v>0</v>
      </c>
      <c r="X37" s="51"/>
    </row>
    <row r="38" spans="1:24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40"/>
      <c r="U38" s="40"/>
      <c r="V38" s="40"/>
      <c r="W38" s="57">
        <f t="shared" si="0"/>
        <v>0</v>
      </c>
      <c r="X38" s="51"/>
    </row>
    <row r="39" spans="1:24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40"/>
      <c r="U39" s="40"/>
      <c r="V39" s="40"/>
      <c r="W39" s="57">
        <f t="shared" si="0"/>
        <v>0</v>
      </c>
      <c r="X39" s="51"/>
    </row>
    <row r="40" spans="1:24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40"/>
      <c r="U40" s="40"/>
      <c r="V40" s="40"/>
      <c r="W40" s="57">
        <f t="shared" si="0"/>
        <v>0</v>
      </c>
      <c r="X40" s="51"/>
    </row>
    <row r="41" spans="1:24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40"/>
      <c r="U41" s="40"/>
      <c r="V41" s="40"/>
      <c r="W41" s="57">
        <f t="shared" si="0"/>
        <v>0</v>
      </c>
      <c r="X41" s="51"/>
    </row>
    <row r="42" spans="1:24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40"/>
      <c r="U42" s="40"/>
      <c r="V42" s="40"/>
      <c r="W42" s="57">
        <f t="shared" si="0"/>
        <v>0</v>
      </c>
      <c r="X42" s="51"/>
    </row>
    <row r="43" spans="1:24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40"/>
      <c r="U43" s="40"/>
      <c r="V43" s="40"/>
      <c r="W43" s="57">
        <f t="shared" si="0"/>
        <v>0</v>
      </c>
      <c r="X43" s="51"/>
    </row>
    <row r="44" spans="1:24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40"/>
      <c r="U44" s="40"/>
      <c r="V44" s="40"/>
      <c r="W44" s="57">
        <f t="shared" si="0"/>
        <v>0</v>
      </c>
      <c r="X44" s="51"/>
    </row>
    <row r="45" spans="1:24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40"/>
      <c r="U45" s="40"/>
      <c r="V45" s="40"/>
      <c r="W45" s="57">
        <f t="shared" si="0"/>
        <v>0</v>
      </c>
      <c r="X45" s="51"/>
    </row>
    <row r="46" spans="1:24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40"/>
      <c r="U46" s="40"/>
      <c r="V46" s="40"/>
      <c r="W46" s="57">
        <f t="shared" si="0"/>
        <v>0</v>
      </c>
      <c r="X46" s="51"/>
    </row>
    <row r="47" spans="1:24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40"/>
      <c r="U47" s="40"/>
      <c r="V47" s="40"/>
      <c r="W47" s="57">
        <f t="shared" si="0"/>
        <v>0</v>
      </c>
      <c r="X47" s="51"/>
    </row>
    <row r="48" spans="1:24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40"/>
      <c r="U48" s="40"/>
      <c r="V48" s="40"/>
      <c r="W48" s="57">
        <f t="shared" si="0"/>
        <v>0</v>
      </c>
      <c r="X48" s="51"/>
    </row>
    <row r="49" spans="1:24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40"/>
      <c r="U49" s="40"/>
      <c r="V49" s="40"/>
      <c r="W49" s="57">
        <f t="shared" si="0"/>
        <v>0</v>
      </c>
      <c r="X49" s="51"/>
    </row>
    <row r="50" spans="1:24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40"/>
      <c r="U50" s="40"/>
      <c r="V50" s="40"/>
      <c r="W50" s="57">
        <f t="shared" si="0"/>
        <v>0</v>
      </c>
      <c r="X50" s="51"/>
    </row>
    <row r="51" spans="1:24" x14ac:dyDescent="0.25">
      <c r="A51" s="16" t="s">
        <v>50</v>
      </c>
      <c r="B51" s="21">
        <f>SUM(B52:B60)</f>
        <v>3270000</v>
      </c>
      <c r="C51" s="50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38">
        <f>SUM(T52:T60)</f>
        <v>474500</v>
      </c>
      <c r="U51" s="38">
        <f>SUM(U53:U56)</f>
        <v>49796</v>
      </c>
      <c r="V51" s="38">
        <v>0</v>
      </c>
      <c r="W51" s="57">
        <f t="shared" si="0"/>
        <v>584828.64</v>
      </c>
      <c r="X51" s="51"/>
    </row>
    <row r="52" spans="1:24" x14ac:dyDescent="0.25">
      <c r="A52" s="18" t="s">
        <v>51</v>
      </c>
      <c r="B52" s="17">
        <v>900000</v>
      </c>
      <c r="C52" s="29">
        <v>150400</v>
      </c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40">
        <v>474500</v>
      </c>
      <c r="U52" s="40"/>
      <c r="V52" s="40"/>
      <c r="W52" s="60">
        <f t="shared" si="0"/>
        <v>474500</v>
      </c>
      <c r="X52" s="51"/>
    </row>
    <row r="53" spans="1:24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40"/>
      <c r="U53" s="40"/>
      <c r="V53" s="40"/>
      <c r="W53" s="60">
        <f t="shared" si="0"/>
        <v>0</v>
      </c>
      <c r="X53" s="51"/>
    </row>
    <row r="54" spans="1:24" x14ac:dyDescent="0.25">
      <c r="A54" s="18" t="s">
        <v>53</v>
      </c>
      <c r="B54" s="17">
        <v>1370000</v>
      </c>
      <c r="C54" s="29">
        <v>1000000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40"/>
      <c r="U54" s="40">
        <v>49796</v>
      </c>
      <c r="V54" s="40"/>
      <c r="W54" s="60">
        <f t="shared" si="0"/>
        <v>55688.639999999999</v>
      </c>
      <c r="X54" s="51"/>
    </row>
    <row r="55" spans="1:24" x14ac:dyDescent="0.25">
      <c r="A55" s="18" t="s">
        <v>54</v>
      </c>
      <c r="B55" s="17">
        <v>0</v>
      </c>
      <c r="C55" s="29">
        <v>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40"/>
      <c r="U55" s="40"/>
      <c r="V55" s="40"/>
      <c r="W55" s="60">
        <f t="shared" si="0"/>
        <v>0</v>
      </c>
      <c r="X55" s="51"/>
    </row>
    <row r="56" spans="1:24" x14ac:dyDescent="0.25">
      <c r="A56" s="18" t="s">
        <v>55</v>
      </c>
      <c r="B56" s="17"/>
      <c r="C56" s="29">
        <v>48200</v>
      </c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40"/>
      <c r="U56" s="40"/>
      <c r="V56" s="40"/>
      <c r="W56" s="60">
        <f t="shared" si="0"/>
        <v>54640</v>
      </c>
      <c r="X56" s="51"/>
    </row>
    <row r="57" spans="1:24" x14ac:dyDescent="0.25">
      <c r="A57" s="18" t="s">
        <v>56</v>
      </c>
      <c r="B57" s="17"/>
      <c r="C57" s="29">
        <v>675000</v>
      </c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40"/>
      <c r="U57" s="40"/>
      <c r="V57" s="40"/>
      <c r="W57" s="57">
        <f t="shared" si="0"/>
        <v>0</v>
      </c>
      <c r="X57" s="51"/>
    </row>
    <row r="58" spans="1:24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40"/>
      <c r="U58" s="40"/>
      <c r="V58" s="40"/>
      <c r="W58" s="57">
        <f t="shared" si="0"/>
        <v>0</v>
      </c>
      <c r="X58" s="51"/>
    </row>
    <row r="59" spans="1:24" x14ac:dyDescent="0.25">
      <c r="A59" s="18" t="s">
        <v>58</v>
      </c>
      <c r="B59" s="17">
        <v>1000000</v>
      </c>
      <c r="C59" s="29">
        <v>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40"/>
      <c r="U59" s="40"/>
      <c r="V59" s="40"/>
      <c r="W59" s="57">
        <f t="shared" si="0"/>
        <v>0</v>
      </c>
      <c r="X59" s="51"/>
    </row>
    <row r="60" spans="1:24" ht="24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40"/>
      <c r="U60" s="40"/>
      <c r="V60" s="40"/>
      <c r="W60" s="57">
        <f t="shared" si="0"/>
        <v>0</v>
      </c>
      <c r="X60" s="51"/>
    </row>
    <row r="61" spans="1:24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40"/>
      <c r="U61" s="40"/>
      <c r="V61" s="40"/>
      <c r="W61" s="57">
        <f t="shared" si="0"/>
        <v>0</v>
      </c>
      <c r="X61" s="51"/>
    </row>
    <row r="62" spans="1:24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40"/>
      <c r="U62" s="40"/>
      <c r="V62" s="40"/>
      <c r="W62" s="57">
        <f t="shared" si="0"/>
        <v>0</v>
      </c>
      <c r="X62" s="51"/>
    </row>
    <row r="63" spans="1:24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40"/>
      <c r="U63" s="40"/>
      <c r="V63" s="40"/>
      <c r="W63" s="57">
        <f t="shared" si="0"/>
        <v>0</v>
      </c>
      <c r="X63" s="51"/>
    </row>
    <row r="64" spans="1:24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40"/>
      <c r="U64" s="40"/>
      <c r="V64" s="40"/>
      <c r="W64" s="57">
        <f t="shared" si="0"/>
        <v>0</v>
      </c>
      <c r="X64" s="51"/>
    </row>
    <row r="65" spans="1:24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40"/>
      <c r="U65" s="40"/>
      <c r="V65" s="40"/>
      <c r="W65" s="57">
        <f t="shared" si="0"/>
        <v>0</v>
      </c>
      <c r="X65" s="51"/>
    </row>
    <row r="66" spans="1:24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40"/>
      <c r="U66" s="40"/>
      <c r="V66" s="40"/>
      <c r="W66" s="57">
        <f t="shared" si="0"/>
        <v>0</v>
      </c>
      <c r="X66" s="51"/>
    </row>
    <row r="67" spans="1:24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40"/>
      <c r="U67" s="40"/>
      <c r="V67" s="40"/>
      <c r="W67" s="57">
        <f t="shared" si="0"/>
        <v>0</v>
      </c>
      <c r="X67" s="51"/>
    </row>
    <row r="68" spans="1:24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40"/>
      <c r="U68" s="40"/>
      <c r="V68" s="40"/>
      <c r="W68" s="57">
        <f t="shared" si="0"/>
        <v>0</v>
      </c>
      <c r="X68" s="51"/>
    </row>
    <row r="69" spans="1:24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40"/>
      <c r="U69" s="40"/>
      <c r="V69" s="40"/>
      <c r="W69" s="57">
        <f t="shared" si="0"/>
        <v>0</v>
      </c>
      <c r="X69" s="51"/>
    </row>
    <row r="70" spans="1:24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40"/>
      <c r="U70" s="40"/>
      <c r="V70" s="40"/>
      <c r="W70" s="57">
        <f t="shared" si="0"/>
        <v>0</v>
      </c>
      <c r="X70" s="51"/>
    </row>
    <row r="71" spans="1:24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40"/>
      <c r="U71" s="40"/>
      <c r="V71" s="40"/>
      <c r="W71" s="57">
        <f t="shared" si="0"/>
        <v>0</v>
      </c>
      <c r="X71" s="51"/>
    </row>
    <row r="72" spans="1:24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40"/>
      <c r="U72" s="40"/>
      <c r="V72" s="40"/>
      <c r="W72" s="57">
        <f t="shared" si="0"/>
        <v>0</v>
      </c>
      <c r="X72" s="51"/>
    </row>
    <row r="73" spans="1:24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40"/>
      <c r="U73" s="40"/>
      <c r="V73" s="40"/>
      <c r="W73" s="57">
        <f t="shared" si="0"/>
        <v>0</v>
      </c>
      <c r="X73" s="51"/>
    </row>
    <row r="74" spans="1:24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40"/>
      <c r="U74" s="40"/>
      <c r="V74" s="40"/>
      <c r="W74" s="57">
        <f t="shared" ref="W74:W82" si="2">SUM(Q74:V74)</f>
        <v>0</v>
      </c>
      <c r="X74" s="51"/>
    </row>
    <row r="75" spans="1:24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40"/>
      <c r="U75" s="40"/>
      <c r="V75" s="40"/>
      <c r="W75" s="57">
        <f t="shared" si="2"/>
        <v>0</v>
      </c>
      <c r="X75" s="51"/>
    </row>
    <row r="76" spans="1:24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40"/>
      <c r="U76" s="40"/>
      <c r="V76" s="40"/>
      <c r="W76" s="57">
        <f t="shared" si="2"/>
        <v>0</v>
      </c>
      <c r="X76" s="51"/>
    </row>
    <row r="77" spans="1:24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40"/>
      <c r="U77" s="40"/>
      <c r="V77" s="40"/>
      <c r="W77" s="57">
        <f t="shared" si="2"/>
        <v>0</v>
      </c>
      <c r="X77" s="51"/>
    </row>
    <row r="78" spans="1:24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40"/>
      <c r="U78" s="40"/>
      <c r="V78" s="40"/>
      <c r="W78" s="57">
        <f t="shared" si="2"/>
        <v>0</v>
      </c>
      <c r="X78" s="51"/>
    </row>
    <row r="79" spans="1:24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40"/>
      <c r="U79" s="40"/>
      <c r="V79" s="40"/>
      <c r="W79" s="57">
        <f t="shared" si="2"/>
        <v>0</v>
      </c>
      <c r="X79" s="51"/>
    </row>
    <row r="80" spans="1:24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40"/>
      <c r="U80" s="40"/>
      <c r="V80" s="40"/>
      <c r="W80" s="57">
        <f t="shared" si="2"/>
        <v>0</v>
      </c>
      <c r="X80" s="51"/>
    </row>
    <row r="81" spans="1:24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40"/>
      <c r="U81" s="40"/>
      <c r="V81" s="40"/>
      <c r="W81" s="57">
        <f t="shared" si="2"/>
        <v>0</v>
      </c>
      <c r="X81" s="51"/>
    </row>
    <row r="82" spans="1:24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8">
        <f t="shared" ref="Q82:V82" si="3">SUM(Q51,Q8)</f>
        <v>46686581.389999993</v>
      </c>
      <c r="R82" s="48">
        <f t="shared" si="3"/>
        <v>44269340.290000007</v>
      </c>
      <c r="S82" s="48">
        <f t="shared" si="3"/>
        <v>51426231.919999994</v>
      </c>
      <c r="T82" s="48">
        <f t="shared" si="3"/>
        <v>51241651.579999998</v>
      </c>
      <c r="U82" s="48">
        <f t="shared" si="3"/>
        <v>59204516.839999996</v>
      </c>
      <c r="V82" s="48">
        <f t="shared" si="3"/>
        <v>47413048.719999991</v>
      </c>
      <c r="W82" s="62">
        <f t="shared" si="2"/>
        <v>300241370.74000001</v>
      </c>
      <c r="X82" s="51"/>
    </row>
    <row r="83" spans="1:24" s="1" customFormat="1" x14ac:dyDescent="0.25">
      <c r="A83" s="63"/>
      <c r="B83" s="64"/>
      <c r="C83" s="41"/>
      <c r="D83" s="64"/>
      <c r="E83" s="41"/>
      <c r="F83" s="64"/>
      <c r="G83" s="41"/>
      <c r="H83" s="64"/>
      <c r="I83" s="41"/>
      <c r="J83" s="64"/>
      <c r="K83" s="41"/>
      <c r="L83" s="64"/>
      <c r="M83" s="41"/>
      <c r="N83" s="64"/>
      <c r="O83" s="41"/>
      <c r="P83" s="65"/>
      <c r="Q83" s="48"/>
      <c r="R83" s="48"/>
      <c r="S83" s="48"/>
      <c r="T83" s="48"/>
      <c r="U83" s="48"/>
      <c r="V83" s="48"/>
      <c r="W83" s="62"/>
      <c r="X83" s="51"/>
    </row>
    <row r="84" spans="1:24" s="1" customFormat="1" x14ac:dyDescent="0.25">
      <c r="A84" s="63"/>
      <c r="B84" s="64"/>
      <c r="C84" s="41"/>
      <c r="D84" s="64"/>
      <c r="E84" s="41"/>
      <c r="F84" s="64"/>
      <c r="G84" s="41"/>
      <c r="H84" s="64"/>
      <c r="I84" s="41"/>
      <c r="J84" s="64"/>
      <c r="K84" s="41"/>
      <c r="L84" s="64"/>
      <c r="M84" s="41"/>
      <c r="N84" s="64"/>
      <c r="O84" s="41"/>
      <c r="P84" s="65"/>
      <c r="Q84" s="48"/>
      <c r="R84" s="48"/>
      <c r="S84" s="48"/>
      <c r="T84" s="48"/>
      <c r="U84" s="48"/>
      <c r="V84" s="48"/>
      <c r="W84" s="62"/>
      <c r="X84" s="51"/>
    </row>
    <row r="85" spans="1:24" s="1" customFormat="1" x14ac:dyDescent="0.25">
      <c r="A85" s="63"/>
      <c r="B85" s="64"/>
      <c r="C85" s="41"/>
      <c r="D85" s="64"/>
      <c r="E85" s="41"/>
      <c r="F85" s="64"/>
      <c r="G85" s="41"/>
      <c r="H85" s="64"/>
      <c r="I85" s="41"/>
      <c r="J85" s="64"/>
      <c r="K85" s="41"/>
      <c r="L85" s="64"/>
      <c r="M85" s="41"/>
      <c r="N85" s="64"/>
      <c r="O85" s="41"/>
      <c r="P85" s="65"/>
      <c r="Q85" s="48"/>
      <c r="R85" s="48"/>
      <c r="S85" s="48"/>
      <c r="T85" s="48"/>
      <c r="U85" s="48"/>
      <c r="V85" s="48"/>
      <c r="W85" s="62"/>
      <c r="X85" s="51"/>
    </row>
    <row r="86" spans="1:24" s="1" customFormat="1" x14ac:dyDescent="0.25">
      <c r="A86" s="63"/>
      <c r="B86" s="64"/>
      <c r="C86" s="41"/>
      <c r="D86" s="64"/>
      <c r="E86" s="41"/>
      <c r="F86" s="64"/>
      <c r="G86" s="41"/>
      <c r="H86" s="64"/>
      <c r="I86" s="41"/>
      <c r="J86" s="64"/>
      <c r="K86" s="41"/>
      <c r="L86" s="64"/>
      <c r="M86" s="41"/>
      <c r="N86" s="64"/>
      <c r="O86" s="41"/>
      <c r="P86" s="65"/>
      <c r="Q86" s="48"/>
      <c r="R86" s="48"/>
      <c r="S86" s="48"/>
      <c r="T86" s="48"/>
      <c r="U86" s="48"/>
      <c r="V86" s="48"/>
      <c r="W86" s="62"/>
      <c r="X86" s="51"/>
    </row>
    <row r="87" spans="1:24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19"/>
      <c r="L87" s="19"/>
      <c r="M87" s="19"/>
      <c r="N87" s="19"/>
      <c r="O87" s="19"/>
      <c r="P87" s="19"/>
      <c r="X87" s="54"/>
    </row>
    <row r="88" spans="1:24" ht="15.75" x14ac:dyDescent="0.25">
      <c r="A88" s="9" t="s">
        <v>83</v>
      </c>
      <c r="B88" s="1"/>
      <c r="C88" s="4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4" x14ac:dyDescent="0.25">
      <c r="A89" s="5" t="s">
        <v>84</v>
      </c>
      <c r="B89" s="5"/>
      <c r="C89" s="6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4" x14ac:dyDescent="0.25">
      <c r="A90" s="5" t="s">
        <v>89</v>
      </c>
      <c r="B90" s="5"/>
      <c r="C90" s="5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</row>
    <row r="91" spans="1:24" x14ac:dyDescent="0.25">
      <c r="A91" s="5" t="s">
        <v>85</v>
      </c>
      <c r="B91" s="5"/>
      <c r="C91" s="5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</row>
    <row r="92" spans="1:24" x14ac:dyDescent="0.25">
      <c r="A92" s="7" t="s">
        <v>88</v>
      </c>
      <c r="B92" s="5"/>
      <c r="C92" s="5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</row>
    <row r="93" spans="1:24" s="1" customFormat="1" x14ac:dyDescent="0.25">
      <c r="A93" s="7"/>
      <c r="B93" s="5"/>
      <c r="C93" s="5"/>
      <c r="D93" s="2"/>
      <c r="E93" s="2"/>
      <c r="F93" s="2"/>
      <c r="G93" s="2"/>
      <c r="H93" s="2"/>
      <c r="I93" s="2"/>
      <c r="J93" s="2"/>
    </row>
    <row r="94" spans="1:24" x14ac:dyDescent="0.25">
      <c r="A94" s="8" t="s">
        <v>86</v>
      </c>
      <c r="B94" s="5"/>
      <c r="C94" s="5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</row>
    <row r="95" spans="1:24" x14ac:dyDescent="0.25">
      <c r="A95" s="7" t="s">
        <v>87</v>
      </c>
      <c r="B95" s="5"/>
      <c r="C95" s="5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</row>
    <row r="96" spans="1:24" s="1" customFormat="1" x14ac:dyDescent="0.25">
      <c r="A96" s="7"/>
      <c r="B96" s="5"/>
      <c r="C96" s="5"/>
      <c r="D96" s="2"/>
      <c r="E96" s="2"/>
      <c r="F96" s="2"/>
      <c r="G96" s="2"/>
      <c r="H96" s="2"/>
      <c r="I96" s="2"/>
      <c r="J96" s="2"/>
    </row>
    <row r="97" spans="1:23" s="1" customFormat="1" x14ac:dyDescent="0.25">
      <c r="A97" s="7"/>
      <c r="B97" s="5"/>
      <c r="C97" s="5"/>
      <c r="D97" s="2"/>
      <c r="E97" s="2"/>
      <c r="F97" s="2"/>
      <c r="G97" s="2"/>
      <c r="H97" s="2"/>
      <c r="I97" s="2"/>
      <c r="J97" s="2"/>
    </row>
    <row r="98" spans="1:23" s="1" customFormat="1" x14ac:dyDescent="0.25">
      <c r="A98" s="71" t="s">
        <v>98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</row>
    <row r="99" spans="1:23" s="1" customFormat="1" x14ac:dyDescent="0.25">
      <c r="A99" s="72" t="s">
        <v>99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</row>
    <row r="100" spans="1:23" s="1" customFormat="1" x14ac:dyDescent="0.25"/>
    <row r="101" spans="1:23" x14ac:dyDescent="0.25">
      <c r="A101" s="3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4" spans="1:23" x14ac:dyDescent="0.25">
      <c r="A104" s="3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</sheetData>
  <mergeCells count="7">
    <mergeCell ref="A98:W98"/>
    <mergeCell ref="A99:W99"/>
    <mergeCell ref="A1:W1"/>
    <mergeCell ref="A2:W2"/>
    <mergeCell ref="A3:W3"/>
    <mergeCell ref="A4:W4"/>
    <mergeCell ref="A5:W5"/>
  </mergeCells>
  <pageMargins left="0.23622047244094491" right="0.23622047244094491" top="0.74803149606299213" bottom="0.74803149606299213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selection activeCell="H16" sqref="H16"/>
    </sheetView>
  </sheetViews>
  <sheetFormatPr baseColWidth="10" defaultRowHeight="15" x14ac:dyDescent="0.25"/>
  <cols>
    <col min="1" max="1" width="54.28515625" customWidth="1"/>
    <col min="2" max="2" width="20.140625" customWidth="1"/>
    <col min="3" max="3" width="21.5703125" customWidth="1"/>
    <col min="4" max="4" width="15.42578125" customWidth="1"/>
    <col min="5" max="5" width="17.140625" customWidth="1"/>
    <col min="6" max="6" width="15.42578125" customWidth="1"/>
    <col min="7" max="7" width="17.42578125" customWidth="1"/>
    <col min="8" max="8" width="11.42578125" customWidth="1"/>
  </cols>
  <sheetData>
    <row r="1" spans="1:11" ht="28.5" x14ac:dyDescent="0.25">
      <c r="A1" s="73" t="s">
        <v>0</v>
      </c>
      <c r="B1" s="74"/>
      <c r="C1" s="74"/>
      <c r="D1" s="74"/>
      <c r="E1" s="74"/>
      <c r="F1" s="74"/>
      <c r="G1" s="74"/>
    </row>
    <row r="2" spans="1:11" ht="21" x14ac:dyDescent="0.25">
      <c r="A2" s="75" t="s">
        <v>1</v>
      </c>
      <c r="B2" s="76"/>
      <c r="C2" s="76"/>
      <c r="D2" s="76"/>
      <c r="E2" s="76"/>
      <c r="F2" s="76"/>
      <c r="G2" s="76"/>
    </row>
    <row r="3" spans="1:11" ht="15.75" x14ac:dyDescent="0.25">
      <c r="A3" s="77" t="s">
        <v>90</v>
      </c>
      <c r="B3" s="78"/>
      <c r="C3" s="78"/>
      <c r="D3" s="78"/>
      <c r="E3" s="78"/>
      <c r="F3" s="78"/>
      <c r="G3" s="78"/>
    </row>
    <row r="4" spans="1:11" ht="15.75" x14ac:dyDescent="0.25">
      <c r="A4" s="79" t="s">
        <v>2</v>
      </c>
      <c r="B4" s="80"/>
      <c r="C4" s="80"/>
      <c r="D4" s="80"/>
      <c r="E4" s="80"/>
      <c r="F4" s="80"/>
      <c r="G4" s="80"/>
    </row>
    <row r="5" spans="1:11" ht="15.75" x14ac:dyDescent="0.25">
      <c r="A5" s="81" t="s">
        <v>3</v>
      </c>
      <c r="B5" s="81"/>
      <c r="C5" s="81"/>
      <c r="D5" s="81"/>
      <c r="E5" s="81"/>
      <c r="F5" s="81"/>
      <c r="G5" s="81"/>
    </row>
    <row r="6" spans="1:11" ht="15.75" x14ac:dyDescent="0.25">
      <c r="A6" s="1"/>
      <c r="B6" s="68"/>
      <c r="C6" s="68"/>
      <c r="D6" s="33"/>
      <c r="E6" s="46"/>
      <c r="F6" s="53"/>
      <c r="G6" s="36"/>
    </row>
    <row r="7" spans="1:11" ht="15.75" x14ac:dyDescent="0.25">
      <c r="A7" s="11" t="s">
        <v>4</v>
      </c>
      <c r="B7" s="67" t="s">
        <v>81</v>
      </c>
      <c r="C7" s="67" t="s">
        <v>82</v>
      </c>
      <c r="D7" s="69" t="s">
        <v>95</v>
      </c>
      <c r="E7" s="61" t="s">
        <v>96</v>
      </c>
      <c r="F7" s="61" t="s">
        <v>97</v>
      </c>
      <c r="G7" s="58" t="s">
        <v>6</v>
      </c>
    </row>
    <row r="8" spans="1:11" x14ac:dyDescent="0.25">
      <c r="A8" s="14" t="s">
        <v>7</v>
      </c>
      <c r="B8" s="15">
        <v>723530000</v>
      </c>
      <c r="C8" s="49">
        <v>0</v>
      </c>
      <c r="D8" s="70">
        <f>SUM(D9,D15,D25,D2)</f>
        <v>50767151.579999998</v>
      </c>
      <c r="E8" s="44">
        <f>SUM(E9,E15,E25)</f>
        <v>59154720.839999996</v>
      </c>
      <c r="F8" s="44">
        <f>SUM(F9,F15,F25)</f>
        <v>47413048.719999991</v>
      </c>
      <c r="G8" s="59">
        <f>SUM(D8:F8)</f>
        <v>157334921.13999999</v>
      </c>
    </row>
    <row r="9" spans="1:11" x14ac:dyDescent="0.25">
      <c r="A9" s="16" t="s">
        <v>8</v>
      </c>
      <c r="B9" s="30">
        <f>SUM(B10:B14)</f>
        <v>630887441</v>
      </c>
      <c r="C9" s="39">
        <v>0</v>
      </c>
      <c r="D9" s="38">
        <f>SUM(D10:D14)</f>
        <v>48893579.359999999</v>
      </c>
      <c r="E9" s="38">
        <f>SUM(E10:E14)</f>
        <v>46031340.75</v>
      </c>
      <c r="F9" s="38">
        <f>SUM(F10:F14)</f>
        <v>43002520.159999996</v>
      </c>
      <c r="G9" s="57">
        <f t="shared" ref="G9:G72" si="0">SUM(D9:F9)</f>
        <v>137927440.26999998</v>
      </c>
    </row>
    <row r="10" spans="1:11" x14ac:dyDescent="0.25">
      <c r="A10" s="18" t="s">
        <v>9</v>
      </c>
      <c r="B10" s="29">
        <v>522425306</v>
      </c>
      <c r="C10" s="29">
        <v>-47150000</v>
      </c>
      <c r="D10" s="17">
        <v>42170541.329999998</v>
      </c>
      <c r="E10" s="17">
        <v>38805140.799999997</v>
      </c>
      <c r="F10" s="17">
        <v>35792374.289999999</v>
      </c>
      <c r="G10" s="60">
        <f t="shared" si="0"/>
        <v>116768056.41999999</v>
      </c>
    </row>
    <row r="11" spans="1:11" x14ac:dyDescent="0.25">
      <c r="A11" s="18" t="s">
        <v>10</v>
      </c>
      <c r="B11" s="29">
        <v>38154000</v>
      </c>
      <c r="C11" s="29">
        <v>4500000</v>
      </c>
      <c r="D11" s="40">
        <v>1437950</v>
      </c>
      <c r="E11" s="40">
        <v>1978650</v>
      </c>
      <c r="F11" s="40">
        <v>1956216.66</v>
      </c>
      <c r="G11" s="60">
        <f t="shared" si="0"/>
        <v>5372816.6600000001</v>
      </c>
      <c r="H11" s="66"/>
      <c r="I11" s="44"/>
      <c r="J11" s="44"/>
      <c r="K11" s="44"/>
    </row>
    <row r="12" spans="1:11" x14ac:dyDescent="0.25">
      <c r="A12" s="34" t="s">
        <v>12</v>
      </c>
      <c r="B12" s="29">
        <v>0</v>
      </c>
      <c r="C12" s="31"/>
      <c r="D12" s="40"/>
      <c r="E12" s="40"/>
      <c r="F12" s="40"/>
      <c r="G12" s="60">
        <f t="shared" si="0"/>
        <v>0</v>
      </c>
    </row>
    <row r="13" spans="1:11" x14ac:dyDescent="0.25">
      <c r="A13" s="18" t="s">
        <v>11</v>
      </c>
      <c r="B13" s="29">
        <v>0</v>
      </c>
      <c r="C13" s="31"/>
      <c r="D13" s="40"/>
      <c r="E13" s="40"/>
      <c r="F13" s="40"/>
      <c r="G13" s="60">
        <f t="shared" si="0"/>
        <v>0</v>
      </c>
    </row>
    <row r="14" spans="1:11" x14ac:dyDescent="0.25">
      <c r="A14" s="18" t="s">
        <v>13</v>
      </c>
      <c r="B14" s="29">
        <v>70308135</v>
      </c>
      <c r="C14" s="31"/>
      <c r="D14" s="40">
        <v>5285088.03</v>
      </c>
      <c r="E14" s="40">
        <v>5247549.95</v>
      </c>
      <c r="F14" s="40">
        <v>5253929.21</v>
      </c>
      <c r="G14" s="60">
        <f t="shared" si="0"/>
        <v>15786567.190000001</v>
      </c>
    </row>
    <row r="15" spans="1:11" x14ac:dyDescent="0.25">
      <c r="A15" s="16" t="s">
        <v>14</v>
      </c>
      <c r="B15" s="30">
        <f>SUM(B16:B24)</f>
        <v>9510981</v>
      </c>
      <c r="C15" s="50">
        <v>0</v>
      </c>
      <c r="D15" s="38">
        <f>SUM(D16:D24)</f>
        <v>392581.04</v>
      </c>
      <c r="E15" s="38">
        <f>SUM(E16:E24)</f>
        <v>2347065.62</v>
      </c>
      <c r="F15" s="38">
        <f>SUM(F16:F24)</f>
        <v>565308.76</v>
      </c>
      <c r="G15" s="57">
        <f t="shared" si="0"/>
        <v>3304955.42</v>
      </c>
    </row>
    <row r="16" spans="1:11" x14ac:dyDescent="0.25">
      <c r="A16" s="18" t="s">
        <v>15</v>
      </c>
      <c r="B16" s="29">
        <v>4129978</v>
      </c>
      <c r="C16" s="29">
        <v>0</v>
      </c>
      <c r="D16" s="40">
        <v>362745.44</v>
      </c>
      <c r="E16" s="40">
        <v>603469.55000000005</v>
      </c>
      <c r="F16" s="40">
        <v>360696.76</v>
      </c>
      <c r="G16" s="60">
        <f t="shared" si="0"/>
        <v>1326911.75</v>
      </c>
    </row>
    <row r="17" spans="1:7" x14ac:dyDescent="0.25">
      <c r="A17" s="18" t="s">
        <v>16</v>
      </c>
      <c r="B17" s="29">
        <v>559348</v>
      </c>
      <c r="C17" s="29">
        <v>2940000</v>
      </c>
      <c r="D17" s="40"/>
      <c r="E17" s="40">
        <v>1018163</v>
      </c>
      <c r="F17" s="40"/>
      <c r="G17" s="60">
        <f t="shared" si="0"/>
        <v>1018163</v>
      </c>
    </row>
    <row r="18" spans="1:7" x14ac:dyDescent="0.25">
      <c r="A18" s="18" t="s">
        <v>17</v>
      </c>
      <c r="B18" s="31">
        <v>0</v>
      </c>
      <c r="C18" s="29"/>
      <c r="D18" s="40"/>
      <c r="E18" s="40"/>
      <c r="F18" s="40"/>
      <c r="G18" s="60">
        <f t="shared" si="0"/>
        <v>0</v>
      </c>
    </row>
    <row r="19" spans="1:7" x14ac:dyDescent="0.25">
      <c r="A19" s="18" t="s">
        <v>18</v>
      </c>
      <c r="B19" s="29">
        <v>170000</v>
      </c>
      <c r="C19" s="29">
        <v>150000</v>
      </c>
      <c r="D19" s="55">
        <v>22300</v>
      </c>
      <c r="E19" s="55"/>
      <c r="F19" s="55"/>
      <c r="G19" s="60">
        <f t="shared" si="0"/>
        <v>22300</v>
      </c>
    </row>
    <row r="20" spans="1:7" x14ac:dyDescent="0.25">
      <c r="A20" s="18" t="s">
        <v>19</v>
      </c>
      <c r="B20" s="29">
        <v>0</v>
      </c>
      <c r="C20" s="29"/>
      <c r="D20" s="55"/>
      <c r="E20" s="55"/>
      <c r="F20" s="55"/>
      <c r="G20" s="60">
        <f t="shared" si="0"/>
        <v>0</v>
      </c>
    </row>
    <row r="21" spans="1:7" x14ac:dyDescent="0.25">
      <c r="A21" s="18" t="s">
        <v>20</v>
      </c>
      <c r="B21" s="29">
        <v>50000</v>
      </c>
      <c r="C21" s="29">
        <v>0</v>
      </c>
      <c r="D21" s="55"/>
      <c r="E21" s="55">
        <v>0</v>
      </c>
      <c r="F21" s="55"/>
      <c r="G21" s="60">
        <f t="shared" si="0"/>
        <v>0</v>
      </c>
    </row>
    <row r="22" spans="1:7" ht="24" x14ac:dyDescent="0.25">
      <c r="A22" s="22" t="s">
        <v>21</v>
      </c>
      <c r="B22" s="32">
        <v>2100000</v>
      </c>
      <c r="C22" s="29">
        <v>1000000</v>
      </c>
      <c r="D22" s="55"/>
      <c r="E22" s="55">
        <v>527896.6</v>
      </c>
      <c r="F22" s="55">
        <v>204612</v>
      </c>
      <c r="G22" s="60">
        <f t="shared" si="0"/>
        <v>732508.6</v>
      </c>
    </row>
    <row r="23" spans="1:7" x14ac:dyDescent="0.25">
      <c r="A23" s="18" t="s">
        <v>22</v>
      </c>
      <c r="B23" s="29">
        <v>2501655</v>
      </c>
      <c r="C23" s="29">
        <v>60000</v>
      </c>
      <c r="D23" s="55">
        <v>7535.6</v>
      </c>
      <c r="E23" s="55"/>
      <c r="F23" s="55"/>
      <c r="G23" s="60">
        <f>SUM(D23:F23)</f>
        <v>7535.6</v>
      </c>
    </row>
    <row r="24" spans="1:7" x14ac:dyDescent="0.25">
      <c r="A24" s="18" t="s">
        <v>23</v>
      </c>
      <c r="B24" s="31">
        <v>0</v>
      </c>
      <c r="C24" s="29"/>
      <c r="D24" s="55"/>
      <c r="E24" s="55">
        <v>197536.47</v>
      </c>
      <c r="F24" s="55"/>
      <c r="G24" s="60">
        <f t="shared" si="0"/>
        <v>197536.47</v>
      </c>
    </row>
    <row r="25" spans="1:7" x14ac:dyDescent="0.25">
      <c r="A25" s="16" t="s">
        <v>24</v>
      </c>
      <c r="B25" s="30">
        <f>SUM(B26:B34)</f>
        <v>83131578</v>
      </c>
      <c r="C25" s="29">
        <v>0</v>
      </c>
      <c r="D25" s="56">
        <f t="shared" ref="D25:E25" si="1">SUM(D26:D34)</f>
        <v>1480991.18</v>
      </c>
      <c r="E25" s="56">
        <f t="shared" si="1"/>
        <v>10776314.470000001</v>
      </c>
      <c r="F25" s="56">
        <f>SUM(F26:F35)</f>
        <v>3845219.8</v>
      </c>
      <c r="G25" s="57">
        <f>SUM(D25:F25)</f>
        <v>16102525.449999999</v>
      </c>
    </row>
    <row r="26" spans="1:7" x14ac:dyDescent="0.25">
      <c r="A26" s="18" t="s">
        <v>25</v>
      </c>
      <c r="B26" s="29">
        <v>8054545</v>
      </c>
      <c r="C26" s="29">
        <v>5000000</v>
      </c>
      <c r="D26" s="55">
        <v>994217.34</v>
      </c>
      <c r="E26" s="55">
        <v>223412.72</v>
      </c>
      <c r="F26" s="55">
        <v>440561.84</v>
      </c>
      <c r="G26" s="60">
        <f t="shared" si="0"/>
        <v>1658191.9000000001</v>
      </c>
    </row>
    <row r="27" spans="1:7" x14ac:dyDescent="0.25">
      <c r="A27" s="18" t="s">
        <v>26</v>
      </c>
      <c r="B27" s="29">
        <v>0</v>
      </c>
      <c r="C27" s="29">
        <v>83000</v>
      </c>
      <c r="D27" s="55">
        <v>850</v>
      </c>
      <c r="E27" s="55"/>
      <c r="F27" s="55"/>
      <c r="G27" s="60">
        <f t="shared" si="0"/>
        <v>850</v>
      </c>
    </row>
    <row r="28" spans="1:7" x14ac:dyDescent="0.25">
      <c r="A28" s="18" t="s">
        <v>27</v>
      </c>
      <c r="B28" s="29">
        <v>1305000</v>
      </c>
      <c r="C28" s="29">
        <v>590000</v>
      </c>
      <c r="D28" s="1"/>
      <c r="E28" s="55">
        <v>14301.6</v>
      </c>
      <c r="F28" s="55"/>
      <c r="G28" s="60">
        <f t="shared" si="0"/>
        <v>14301.6</v>
      </c>
    </row>
    <row r="29" spans="1:7" x14ac:dyDescent="0.25">
      <c r="A29" s="18" t="s">
        <v>28</v>
      </c>
      <c r="B29" s="29">
        <v>28901552</v>
      </c>
      <c r="C29" s="29">
        <v>10000000</v>
      </c>
      <c r="D29" s="55">
        <v>9488.6</v>
      </c>
      <c r="E29" s="55">
        <v>3391242</v>
      </c>
      <c r="F29" s="55">
        <v>380475</v>
      </c>
      <c r="G29" s="60">
        <f t="shared" si="0"/>
        <v>3781205.6</v>
      </c>
    </row>
    <row r="30" spans="1:7" x14ac:dyDescent="0.25">
      <c r="A30" s="18" t="s">
        <v>29</v>
      </c>
      <c r="B30" s="29">
        <v>500000</v>
      </c>
      <c r="C30" s="29">
        <v>0</v>
      </c>
      <c r="D30" s="55">
        <v>2600.0100000000002</v>
      </c>
      <c r="E30" s="55">
        <v>83349.3</v>
      </c>
      <c r="F30" s="55"/>
      <c r="G30" s="60">
        <f t="shared" si="0"/>
        <v>85949.31</v>
      </c>
    </row>
    <row r="31" spans="1:7" x14ac:dyDescent="0.25">
      <c r="A31" s="18" t="s">
        <v>30</v>
      </c>
      <c r="B31" s="29">
        <v>250000</v>
      </c>
      <c r="C31" s="29">
        <v>82000</v>
      </c>
      <c r="D31" s="55">
        <v>6860.27</v>
      </c>
      <c r="E31" s="55">
        <v>299.7</v>
      </c>
      <c r="F31" s="55">
        <v>9950.8799999999992</v>
      </c>
      <c r="G31" s="60">
        <f t="shared" si="0"/>
        <v>17110.849999999999</v>
      </c>
    </row>
    <row r="32" spans="1:7" x14ac:dyDescent="0.25">
      <c r="A32" s="18" t="s">
        <v>31</v>
      </c>
      <c r="B32" s="29">
        <v>15780000</v>
      </c>
      <c r="C32" s="29">
        <v>10080000</v>
      </c>
      <c r="D32" s="55">
        <v>303801.94</v>
      </c>
      <c r="E32" s="55">
        <v>5055461.83</v>
      </c>
      <c r="F32" s="55">
        <v>2699403.03</v>
      </c>
      <c r="G32" s="60">
        <f t="shared" si="0"/>
        <v>8058666.8000000007</v>
      </c>
    </row>
    <row r="33" spans="1:7" ht="24" x14ac:dyDescent="0.25">
      <c r="A33" s="24" t="s">
        <v>32</v>
      </c>
      <c r="B33" s="32"/>
      <c r="C33" s="29">
        <v>0</v>
      </c>
      <c r="D33" s="55"/>
      <c r="E33" s="55"/>
      <c r="F33" s="55"/>
      <c r="G33" s="60">
        <f t="shared" si="0"/>
        <v>0</v>
      </c>
    </row>
    <row r="34" spans="1:7" x14ac:dyDescent="0.25">
      <c r="A34" s="18" t="s">
        <v>33</v>
      </c>
      <c r="B34" s="29">
        <v>28340481</v>
      </c>
      <c r="C34" s="29">
        <v>10791400</v>
      </c>
      <c r="D34" s="55">
        <v>163173.01999999999</v>
      </c>
      <c r="E34" s="55">
        <v>2008247.32</v>
      </c>
      <c r="F34" s="55">
        <v>314829.05</v>
      </c>
      <c r="G34" s="60">
        <f t="shared" si="0"/>
        <v>2486249.3899999997</v>
      </c>
    </row>
    <row r="35" spans="1:7" x14ac:dyDescent="0.25">
      <c r="A35" s="16" t="s">
        <v>34</v>
      </c>
      <c r="B35" s="21">
        <f>SUM(B36:B43)</f>
        <v>0</v>
      </c>
      <c r="C35" s="50">
        <v>0</v>
      </c>
      <c r="D35" s="55"/>
      <c r="E35" s="55"/>
      <c r="F35" s="55"/>
      <c r="G35" s="57">
        <f t="shared" si="0"/>
        <v>0</v>
      </c>
    </row>
    <row r="36" spans="1:7" x14ac:dyDescent="0.25">
      <c r="A36" s="18" t="s">
        <v>35</v>
      </c>
      <c r="B36" s="17">
        <v>0</v>
      </c>
      <c r="C36" s="31"/>
      <c r="D36" s="40"/>
      <c r="E36" s="40"/>
      <c r="F36" s="40"/>
      <c r="G36" s="57">
        <f t="shared" si="0"/>
        <v>0</v>
      </c>
    </row>
    <row r="37" spans="1:7" x14ac:dyDescent="0.25">
      <c r="A37" s="18" t="s">
        <v>36</v>
      </c>
      <c r="B37" s="17"/>
      <c r="C37" s="31"/>
      <c r="D37" s="40"/>
      <c r="E37" s="40"/>
      <c r="F37" s="40"/>
      <c r="G37" s="57">
        <f t="shared" si="0"/>
        <v>0</v>
      </c>
    </row>
    <row r="38" spans="1:7" x14ac:dyDescent="0.25">
      <c r="A38" s="18" t="s">
        <v>37</v>
      </c>
      <c r="B38" s="17"/>
      <c r="C38" s="31"/>
      <c r="D38" s="40"/>
      <c r="E38" s="40"/>
      <c r="F38" s="40"/>
      <c r="G38" s="57">
        <f t="shared" si="0"/>
        <v>0</v>
      </c>
    </row>
    <row r="39" spans="1:7" ht="24" x14ac:dyDescent="0.25">
      <c r="A39" s="25" t="s">
        <v>38</v>
      </c>
      <c r="B39" s="17"/>
      <c r="C39" s="31"/>
      <c r="D39" s="40"/>
      <c r="E39" s="40"/>
      <c r="F39" s="40"/>
      <c r="G39" s="57">
        <f t="shared" si="0"/>
        <v>0</v>
      </c>
    </row>
    <row r="40" spans="1:7" ht="24" x14ac:dyDescent="0.25">
      <c r="A40" s="24" t="s">
        <v>39</v>
      </c>
      <c r="B40" s="17"/>
      <c r="C40" s="31"/>
      <c r="D40" s="40"/>
      <c r="E40" s="40"/>
      <c r="F40" s="40"/>
      <c r="G40" s="57">
        <f t="shared" si="0"/>
        <v>0</v>
      </c>
    </row>
    <row r="41" spans="1:7" x14ac:dyDescent="0.25">
      <c r="A41" s="18" t="s">
        <v>40</v>
      </c>
      <c r="B41" s="17"/>
      <c r="C41" s="31"/>
      <c r="D41" s="40"/>
      <c r="E41" s="40"/>
      <c r="F41" s="40"/>
      <c r="G41" s="57">
        <f t="shared" si="0"/>
        <v>0</v>
      </c>
    </row>
    <row r="42" spans="1:7" x14ac:dyDescent="0.25">
      <c r="A42" s="18" t="s">
        <v>41</v>
      </c>
      <c r="B42" s="17"/>
      <c r="C42" s="31"/>
      <c r="D42" s="40"/>
      <c r="E42" s="40"/>
      <c r="F42" s="40"/>
      <c r="G42" s="57">
        <f t="shared" si="0"/>
        <v>0</v>
      </c>
    </row>
    <row r="43" spans="1:7" x14ac:dyDescent="0.25">
      <c r="A43" s="18" t="s">
        <v>42</v>
      </c>
      <c r="B43" s="17"/>
      <c r="C43" s="31"/>
      <c r="D43" s="40"/>
      <c r="E43" s="40"/>
      <c r="F43" s="40"/>
      <c r="G43" s="57">
        <f t="shared" si="0"/>
        <v>0</v>
      </c>
    </row>
    <row r="44" spans="1:7" x14ac:dyDescent="0.25">
      <c r="A44" s="16" t="s">
        <v>43</v>
      </c>
      <c r="B44" s="17"/>
      <c r="C44" s="31"/>
      <c r="D44" s="40"/>
      <c r="E44" s="40"/>
      <c r="F44" s="40"/>
      <c r="G44" s="57">
        <f t="shared" si="0"/>
        <v>0</v>
      </c>
    </row>
    <row r="45" spans="1:7" x14ac:dyDescent="0.25">
      <c r="A45" s="18" t="s">
        <v>44</v>
      </c>
      <c r="B45" s="17"/>
      <c r="C45" s="31"/>
      <c r="D45" s="40"/>
      <c r="E45" s="40"/>
      <c r="F45" s="40"/>
      <c r="G45" s="57">
        <f t="shared" si="0"/>
        <v>0</v>
      </c>
    </row>
    <row r="46" spans="1:7" x14ac:dyDescent="0.25">
      <c r="A46" s="18" t="s">
        <v>45</v>
      </c>
      <c r="B46" s="17"/>
      <c r="C46" s="31"/>
      <c r="D46" s="40"/>
      <c r="E46" s="40"/>
      <c r="F46" s="40"/>
      <c r="G46" s="57">
        <f t="shared" si="0"/>
        <v>0</v>
      </c>
    </row>
    <row r="47" spans="1:7" x14ac:dyDescent="0.25">
      <c r="A47" s="18" t="s">
        <v>46</v>
      </c>
      <c r="B47" s="17"/>
      <c r="C47" s="31"/>
      <c r="D47" s="40"/>
      <c r="E47" s="40"/>
      <c r="F47" s="40"/>
      <c r="G47" s="57">
        <f t="shared" si="0"/>
        <v>0</v>
      </c>
    </row>
    <row r="48" spans="1:7" ht="24" x14ac:dyDescent="0.25">
      <c r="A48" s="24" t="s">
        <v>47</v>
      </c>
      <c r="B48" s="17"/>
      <c r="C48" s="31"/>
      <c r="D48" s="40"/>
      <c r="E48" s="40"/>
      <c r="F48" s="40"/>
      <c r="G48" s="57">
        <f t="shared" si="0"/>
        <v>0</v>
      </c>
    </row>
    <row r="49" spans="1:7" x14ac:dyDescent="0.25">
      <c r="A49" s="18" t="s">
        <v>48</v>
      </c>
      <c r="B49" s="17"/>
      <c r="C49" s="31"/>
      <c r="D49" s="40"/>
      <c r="E49" s="40"/>
      <c r="F49" s="40"/>
      <c r="G49" s="57">
        <f t="shared" si="0"/>
        <v>0</v>
      </c>
    </row>
    <row r="50" spans="1:7" x14ac:dyDescent="0.25">
      <c r="A50" s="18" t="s">
        <v>49</v>
      </c>
      <c r="B50" s="17"/>
      <c r="C50" s="31"/>
      <c r="D50" s="40"/>
      <c r="E50" s="40"/>
      <c r="F50" s="40"/>
      <c r="G50" s="57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50">
        <v>0</v>
      </c>
      <c r="D51" s="38">
        <f>SUM(D52:D60)</f>
        <v>474500</v>
      </c>
      <c r="E51" s="38">
        <f>SUM(E53:E56)</f>
        <v>49796</v>
      </c>
      <c r="F51" s="38">
        <v>0</v>
      </c>
      <c r="G51" s="57">
        <f t="shared" si="0"/>
        <v>524296</v>
      </c>
    </row>
    <row r="52" spans="1:7" x14ac:dyDescent="0.25">
      <c r="A52" s="18" t="s">
        <v>51</v>
      </c>
      <c r="B52" s="17">
        <v>900000</v>
      </c>
      <c r="C52" s="29">
        <v>150400</v>
      </c>
      <c r="D52" s="40">
        <v>474500</v>
      </c>
      <c r="E52" s="40"/>
      <c r="F52" s="40"/>
      <c r="G52" s="60">
        <f>SUM(D52:F52)</f>
        <v>474500</v>
      </c>
    </row>
    <row r="53" spans="1:7" x14ac:dyDescent="0.25">
      <c r="A53" s="18" t="s">
        <v>52</v>
      </c>
      <c r="B53" s="17">
        <v>0</v>
      </c>
      <c r="C53" s="31"/>
      <c r="D53" s="40"/>
      <c r="E53" s="40"/>
      <c r="F53" s="40"/>
      <c r="G53" s="57">
        <f t="shared" si="0"/>
        <v>0</v>
      </c>
    </row>
    <row r="54" spans="1:7" x14ac:dyDescent="0.25">
      <c r="A54" s="18" t="s">
        <v>53</v>
      </c>
      <c r="B54" s="17">
        <v>1370000</v>
      </c>
      <c r="C54" s="29">
        <v>1000000</v>
      </c>
      <c r="D54" s="40"/>
      <c r="E54" s="40">
        <v>49796</v>
      </c>
      <c r="F54" s="40"/>
      <c r="G54" s="60">
        <f t="shared" si="0"/>
        <v>49796</v>
      </c>
    </row>
    <row r="55" spans="1:7" x14ac:dyDescent="0.25">
      <c r="A55" s="18" t="s">
        <v>54</v>
      </c>
      <c r="B55" s="17">
        <v>0</v>
      </c>
      <c r="C55" s="29">
        <v>0</v>
      </c>
      <c r="D55" s="40"/>
      <c r="E55" s="40"/>
      <c r="F55" s="40"/>
      <c r="G55" s="60">
        <f t="shared" si="0"/>
        <v>0</v>
      </c>
    </row>
    <row r="56" spans="1:7" x14ac:dyDescent="0.25">
      <c r="A56" s="18" t="s">
        <v>55</v>
      </c>
      <c r="B56" s="17"/>
      <c r="C56" s="29">
        <v>48200</v>
      </c>
      <c r="D56" s="40"/>
      <c r="E56" s="40"/>
      <c r="F56" s="40"/>
      <c r="G56" s="60">
        <f t="shared" si="0"/>
        <v>0</v>
      </c>
    </row>
    <row r="57" spans="1:7" x14ac:dyDescent="0.25">
      <c r="A57" s="18" t="s">
        <v>56</v>
      </c>
      <c r="B57" s="17"/>
      <c r="C57" s="29">
        <v>675000</v>
      </c>
      <c r="D57" s="40"/>
      <c r="E57" s="40"/>
      <c r="F57" s="40"/>
      <c r="G57" s="57">
        <f t="shared" si="0"/>
        <v>0</v>
      </c>
    </row>
    <row r="58" spans="1:7" x14ac:dyDescent="0.25">
      <c r="A58" s="18" t="s">
        <v>57</v>
      </c>
      <c r="B58" s="17"/>
      <c r="C58" s="29"/>
      <c r="D58" s="40"/>
      <c r="E58" s="40"/>
      <c r="F58" s="40"/>
      <c r="G58" s="57">
        <f t="shared" si="0"/>
        <v>0</v>
      </c>
    </row>
    <row r="59" spans="1:7" x14ac:dyDescent="0.25">
      <c r="A59" s="18" t="s">
        <v>58</v>
      </c>
      <c r="B59" s="17">
        <v>1000000</v>
      </c>
      <c r="C59" s="29">
        <v>0</v>
      </c>
      <c r="D59" s="40"/>
      <c r="E59" s="40"/>
      <c r="F59" s="40"/>
      <c r="G59" s="57">
        <f t="shared" si="0"/>
        <v>0</v>
      </c>
    </row>
    <row r="60" spans="1:7" ht="24" x14ac:dyDescent="0.25">
      <c r="A60" s="25" t="s">
        <v>59</v>
      </c>
      <c r="B60" s="17"/>
      <c r="C60" s="29"/>
      <c r="D60" s="40"/>
      <c r="E60" s="40"/>
      <c r="F60" s="40"/>
      <c r="G60" s="57">
        <f t="shared" si="0"/>
        <v>0</v>
      </c>
    </row>
    <row r="61" spans="1:7" x14ac:dyDescent="0.25">
      <c r="A61" s="16" t="s">
        <v>60</v>
      </c>
      <c r="B61" s="17"/>
      <c r="C61" s="29"/>
      <c r="D61" s="40"/>
      <c r="E61" s="40"/>
      <c r="F61" s="40"/>
      <c r="G61" s="57">
        <f t="shared" si="0"/>
        <v>0</v>
      </c>
    </row>
    <row r="62" spans="1:7" x14ac:dyDescent="0.25">
      <c r="A62" s="18" t="s">
        <v>61</v>
      </c>
      <c r="B62" s="17"/>
      <c r="C62" s="29"/>
      <c r="D62" s="40"/>
      <c r="E62" s="40"/>
      <c r="F62" s="40"/>
      <c r="G62" s="57">
        <f t="shared" si="0"/>
        <v>0</v>
      </c>
    </row>
    <row r="63" spans="1:7" x14ac:dyDescent="0.25">
      <c r="A63" s="18" t="s">
        <v>62</v>
      </c>
      <c r="B63" s="17"/>
      <c r="C63" s="29"/>
      <c r="D63" s="40"/>
      <c r="E63" s="40"/>
      <c r="F63" s="40"/>
      <c r="G63" s="57">
        <f t="shared" si="0"/>
        <v>0</v>
      </c>
    </row>
    <row r="64" spans="1:7" x14ac:dyDescent="0.25">
      <c r="A64" s="18" t="s">
        <v>63</v>
      </c>
      <c r="B64" s="17"/>
      <c r="C64" s="29"/>
      <c r="D64" s="40"/>
      <c r="E64" s="40"/>
      <c r="F64" s="40"/>
      <c r="G64" s="57">
        <f t="shared" si="0"/>
        <v>0</v>
      </c>
    </row>
    <row r="65" spans="1:7" ht="24" x14ac:dyDescent="0.25">
      <c r="A65" s="22" t="s">
        <v>64</v>
      </c>
      <c r="B65" s="23"/>
      <c r="C65" s="29"/>
      <c r="D65" s="40"/>
      <c r="E65" s="40"/>
      <c r="F65" s="40"/>
      <c r="G65" s="57">
        <f t="shared" si="0"/>
        <v>0</v>
      </c>
    </row>
    <row r="66" spans="1:7" x14ac:dyDescent="0.25">
      <c r="A66" s="16" t="s">
        <v>65</v>
      </c>
      <c r="B66" s="17"/>
      <c r="C66" s="29">
        <v>0</v>
      </c>
      <c r="D66" s="40"/>
      <c r="E66" s="40"/>
      <c r="F66" s="40"/>
      <c r="G66" s="57">
        <f t="shared" si="0"/>
        <v>0</v>
      </c>
    </row>
    <row r="67" spans="1:7" x14ac:dyDescent="0.25">
      <c r="A67" s="18" t="s">
        <v>66</v>
      </c>
      <c r="B67" s="17"/>
      <c r="C67" s="29"/>
      <c r="D67" s="40"/>
      <c r="E67" s="40"/>
      <c r="F67" s="40"/>
      <c r="G67" s="57">
        <f t="shared" si="0"/>
        <v>0</v>
      </c>
    </row>
    <row r="68" spans="1:7" x14ac:dyDescent="0.25">
      <c r="A68" s="18" t="s">
        <v>67</v>
      </c>
      <c r="B68" s="17"/>
      <c r="C68" s="29"/>
      <c r="D68" s="40"/>
      <c r="E68" s="40"/>
      <c r="F68" s="40"/>
      <c r="G68" s="57">
        <f t="shared" si="0"/>
        <v>0</v>
      </c>
    </row>
    <row r="69" spans="1:7" x14ac:dyDescent="0.25">
      <c r="A69" s="16" t="s">
        <v>68</v>
      </c>
      <c r="B69" s="17"/>
      <c r="C69" s="29">
        <v>0</v>
      </c>
      <c r="D69" s="40"/>
      <c r="E69" s="40"/>
      <c r="F69" s="40"/>
      <c r="G69" s="57">
        <f t="shared" si="0"/>
        <v>0</v>
      </c>
    </row>
    <row r="70" spans="1:7" x14ac:dyDescent="0.25">
      <c r="A70" s="18" t="s">
        <v>69</v>
      </c>
      <c r="B70" s="17"/>
      <c r="C70" s="29"/>
      <c r="D70" s="40"/>
      <c r="E70" s="40"/>
      <c r="F70" s="40"/>
      <c r="G70" s="57">
        <f t="shared" si="0"/>
        <v>0</v>
      </c>
    </row>
    <row r="71" spans="1:7" x14ac:dyDescent="0.25">
      <c r="A71" s="18" t="s">
        <v>70</v>
      </c>
      <c r="B71" s="17"/>
      <c r="C71" s="29"/>
      <c r="D71" s="40"/>
      <c r="E71" s="40"/>
      <c r="F71" s="40"/>
      <c r="G71" s="57">
        <f t="shared" si="0"/>
        <v>0</v>
      </c>
    </row>
    <row r="72" spans="1:7" x14ac:dyDescent="0.25">
      <c r="A72" s="18" t="s">
        <v>71</v>
      </c>
      <c r="B72" s="17"/>
      <c r="C72" s="29"/>
      <c r="D72" s="40"/>
      <c r="E72" s="40"/>
      <c r="F72" s="40"/>
      <c r="G72" s="57">
        <f t="shared" si="0"/>
        <v>0</v>
      </c>
    </row>
    <row r="73" spans="1:7" x14ac:dyDescent="0.25">
      <c r="A73" s="14" t="s">
        <v>72</v>
      </c>
      <c r="B73" s="26"/>
      <c r="C73" s="29">
        <v>0</v>
      </c>
      <c r="D73" s="40"/>
      <c r="E73" s="40"/>
      <c r="F73" s="40"/>
      <c r="G73" s="57">
        <f t="shared" ref="G73:G81" si="2">SUM(D73:F73)</f>
        <v>0</v>
      </c>
    </row>
    <row r="74" spans="1:7" x14ac:dyDescent="0.25">
      <c r="A74" s="16" t="s">
        <v>73</v>
      </c>
      <c r="B74" s="17"/>
      <c r="C74" s="29"/>
      <c r="D74" s="40"/>
      <c r="E74" s="40"/>
      <c r="F74" s="40"/>
      <c r="G74" s="57">
        <f t="shared" si="2"/>
        <v>0</v>
      </c>
    </row>
    <row r="75" spans="1:7" x14ac:dyDescent="0.25">
      <c r="A75" s="18" t="s">
        <v>74</v>
      </c>
      <c r="B75" s="17"/>
      <c r="C75" s="29"/>
      <c r="D75" s="40"/>
      <c r="E75" s="40"/>
      <c r="F75" s="40"/>
      <c r="G75" s="57">
        <f t="shared" si="2"/>
        <v>0</v>
      </c>
    </row>
    <row r="76" spans="1:7" x14ac:dyDescent="0.25">
      <c r="A76" s="18" t="s">
        <v>75</v>
      </c>
      <c r="B76" s="17"/>
      <c r="C76" s="29"/>
      <c r="D76" s="40"/>
      <c r="E76" s="40"/>
      <c r="F76" s="40"/>
      <c r="G76" s="57">
        <f t="shared" si="2"/>
        <v>0</v>
      </c>
    </row>
    <row r="77" spans="1:7" x14ac:dyDescent="0.25">
      <c r="A77" s="16" t="s">
        <v>76</v>
      </c>
      <c r="B77" s="17"/>
      <c r="C77" s="17"/>
      <c r="D77" s="40"/>
      <c r="E77" s="40"/>
      <c r="F77" s="40"/>
      <c r="G77" s="57">
        <f t="shared" si="2"/>
        <v>0</v>
      </c>
    </row>
    <row r="78" spans="1:7" x14ac:dyDescent="0.25">
      <c r="A78" s="18" t="s">
        <v>77</v>
      </c>
      <c r="B78" s="17"/>
      <c r="C78" s="17"/>
      <c r="D78" s="40"/>
      <c r="E78" s="40"/>
      <c r="F78" s="40"/>
      <c r="G78" s="57">
        <f t="shared" si="2"/>
        <v>0</v>
      </c>
    </row>
    <row r="79" spans="1:7" x14ac:dyDescent="0.25">
      <c r="A79" s="18" t="s">
        <v>78</v>
      </c>
      <c r="B79" s="17"/>
      <c r="C79" s="17">
        <v>0</v>
      </c>
      <c r="D79" s="40"/>
      <c r="E79" s="40"/>
      <c r="F79" s="40"/>
      <c r="G79" s="57">
        <f t="shared" si="2"/>
        <v>0</v>
      </c>
    </row>
    <row r="80" spans="1:7" x14ac:dyDescent="0.25">
      <c r="A80" s="16" t="s">
        <v>79</v>
      </c>
      <c r="B80" s="17"/>
      <c r="C80" s="17"/>
      <c r="D80" s="40"/>
      <c r="E80" s="40"/>
      <c r="F80" s="40"/>
      <c r="G80" s="57">
        <f t="shared" si="2"/>
        <v>0</v>
      </c>
    </row>
    <row r="81" spans="1:7" x14ac:dyDescent="0.25">
      <c r="A81" s="18" t="s">
        <v>80</v>
      </c>
      <c r="B81" s="19"/>
      <c r="C81" s="17"/>
      <c r="D81" s="40"/>
      <c r="E81" s="40"/>
      <c r="F81" s="40"/>
      <c r="G81" s="57">
        <f t="shared" si="2"/>
        <v>0</v>
      </c>
    </row>
    <row r="82" spans="1:7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48">
        <f>SUM(D51,D8)</f>
        <v>51241651.579999998</v>
      </c>
      <c r="E82" s="48">
        <f>SUM(E51,E8)</f>
        <v>59204516.839999996</v>
      </c>
      <c r="F82" s="48">
        <f>SUM(F51,F8)</f>
        <v>47413048.719999991</v>
      </c>
      <c r="G82" s="45">
        <f>SUM(D82:F82)</f>
        <v>157859217.13999999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71" t="s">
        <v>100</v>
      </c>
      <c r="B96" s="71"/>
      <c r="C96" s="71"/>
      <c r="D96" s="71"/>
      <c r="E96" s="71"/>
      <c r="F96" s="71"/>
      <c r="G96" s="71"/>
    </row>
    <row r="97" spans="1:7" x14ac:dyDescent="0.25">
      <c r="A97" s="72" t="s">
        <v>94</v>
      </c>
      <c r="B97" s="72"/>
      <c r="C97" s="72"/>
      <c r="D97" s="72"/>
      <c r="E97" s="72"/>
      <c r="F97" s="72"/>
      <c r="G97" s="72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2023-07-04T18:20:54Z</cp:lastPrinted>
  <dcterms:created xsi:type="dcterms:W3CDTF">2021-10-12T17:00:57Z</dcterms:created>
  <dcterms:modified xsi:type="dcterms:W3CDTF">2023-07-05T14:36:09Z</dcterms:modified>
</cp:coreProperties>
</file>