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FEBRERO 2023\"/>
    </mc:Choice>
  </mc:AlternateContent>
  <bookViews>
    <workbookView xWindow="0" yWindow="0" windowWidth="19200" windowHeight="11595"/>
  </bookViews>
  <sheets>
    <sheet name="Hoja2" sheetId="4" r:id="rId1"/>
  </sheets>
  <calcPr calcId="152511"/>
</workbook>
</file>

<file path=xl/calcChain.xml><?xml version="1.0" encoding="utf-8"?>
<calcChain xmlns="http://schemas.openxmlformats.org/spreadsheetml/2006/main">
  <c r="S8" i="4" l="1"/>
  <c r="S51" i="4"/>
  <c r="R15" i="4"/>
  <c r="S16" i="4"/>
  <c r="S17" i="4"/>
  <c r="S18" i="4"/>
  <c r="S13" i="4"/>
  <c r="S20" i="4"/>
  <c r="S21" i="4"/>
  <c r="S22" i="4"/>
  <c r="S24" i="4"/>
  <c r="R25" i="4"/>
  <c r="S26" i="4"/>
  <c r="S27" i="4"/>
  <c r="S28" i="4"/>
  <c r="S30" i="4"/>
  <c r="S33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R51" i="4"/>
  <c r="S52" i="4"/>
  <c r="S53" i="4"/>
  <c r="S55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R9" i="4"/>
  <c r="R8" i="4" s="1"/>
  <c r="R82" i="4" s="1"/>
  <c r="C82" i="4" l="1"/>
  <c r="Q25" i="4" l="1"/>
  <c r="Q15" i="4"/>
  <c r="Q9" i="4"/>
  <c r="Q8" i="4" l="1"/>
  <c r="Q82" i="4" s="1"/>
  <c r="S82" i="4" s="1"/>
  <c r="B9" i="4"/>
  <c r="N51" i="4" l="1"/>
  <c r="L51" i="4"/>
  <c r="J51" i="4"/>
  <c r="H51" i="4"/>
  <c r="F51" i="4"/>
  <c r="D51" i="4"/>
  <c r="D82" i="4" s="1"/>
  <c r="B51" i="4"/>
  <c r="N35" i="4"/>
  <c r="L35" i="4"/>
  <c r="J35" i="4"/>
  <c r="H35" i="4"/>
  <c r="F35" i="4"/>
  <c r="D35" i="4"/>
  <c r="B35" i="4"/>
  <c r="P25" i="4"/>
  <c r="N25" i="4"/>
  <c r="L25" i="4"/>
  <c r="J25" i="4"/>
  <c r="H25" i="4"/>
  <c r="F25" i="4"/>
  <c r="D25" i="4"/>
  <c r="B25" i="4"/>
  <c r="P15" i="4"/>
  <c r="N15" i="4"/>
  <c r="L15" i="4"/>
  <c r="J15" i="4"/>
  <c r="H15" i="4"/>
  <c r="F15" i="4"/>
  <c r="D15" i="4"/>
  <c r="B15" i="4"/>
  <c r="P9" i="4"/>
  <c r="P8" i="4" s="1"/>
  <c r="O8" i="4"/>
  <c r="M8" i="4"/>
  <c r="K8" i="4"/>
  <c r="I8" i="4"/>
  <c r="G8" i="4"/>
  <c r="E8" i="4"/>
  <c r="L82" i="4" l="1"/>
  <c r="N82" i="4"/>
  <c r="P82" i="4"/>
  <c r="F82" i="4"/>
  <c r="H82" i="4"/>
  <c r="J82" i="4"/>
  <c r="B82" i="4"/>
</calcChain>
</file>

<file path=xl/sharedStrings.xml><?xml version="1.0" encoding="utf-8"?>
<sst xmlns="http://schemas.openxmlformats.org/spreadsheetml/2006/main" count="108" uniqueCount="95">
  <si>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</si>
  <si>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</si>
  <si>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</si>
  <si>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</si>
  <si>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</si>
  <si>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</si>
  <si>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</si>
  <si>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</si>
  <si>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</si>
  <si>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</si>
  <si>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</si>
  <si>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</si>
  <si>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</si>
  <si>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</si>
  <si>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</si>
  <si>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</si>
  <si>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</si>
  <si>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</si>
  <si>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</si>
  <si>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</si>
  <si>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</si>
  <si>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</si>
  <si>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</si>
  <si>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</si>
  <si>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</si>
  <si>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</si>
  <si>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</si>
  <si>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</si>
  <si>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</si>
  <si>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</si>
  <si>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</si>
  <si>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</si>
  <si>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</si>
  <si>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</si>
  <si>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</si>
  <si>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</si>
  <si>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</si>
  <si>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</si>
  <si>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</si>
  <si>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</si>
  <si>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</si>
  <si>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</si>
  <si>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</si>
  <si>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</si>
  <si>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</si>
  <si>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</si>
  <si>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</si>
  <si>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</si>
  <si>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</si>
  <si>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</si>
  <si>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</si>
  <si>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</si>
  <si>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</si>
  <si>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</si>
  <si>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</si>
  <si>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</si>
  <si>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</si>
  <si>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</si>
  <si>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</si>
  <si>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</si>
  <si>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</si>
  <si>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</si>
  <si>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</si>
  <si>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</si>
  <si>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</si>
  <si>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</si>
  <si>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</si>
  <si>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</si>
  <si>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</si>
  <si>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</si>
  <si>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</si>
  <si>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</si>
  <si>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</si>
  <si>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</si>
  <si>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</si>
  <si>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</si>
  <si>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</si>
  <si>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</si>
  <si>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</si>
  <si>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</si>
  <si>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</si>
  <si>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</si>
  <si>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</si>
  <si>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</si>
  <si>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</si>
  <si>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</si>
  <si>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</si>
  <si>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</si>
  <si>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</si>
  <si>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</si>
  <si>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2023</t>
  </si>
  <si>
    <t>Total General</t>
  </si>
  <si>
    <t xml:space="preserve">                Coo rdinadora de Presupuesto                                                                                        Sub-Gerente Financiera                                                       </t>
  </si>
  <si>
    <t>Febrero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</si>
  <si>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Por:Dr. Francisco Reyes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</si>
</sst>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3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3" fontId="12" fillId="0" borderId="1" xfId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3" fontId="12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2" fillId="0" borderId="0" xfId="1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43" fontId="12" fillId="4" borderId="2" xfId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0" fillId="0" borderId="7" xfId="0" applyBorder="1"/>
    <xf numFmtId="0" fontId="6" fillId="0" borderId="0" xfId="0" applyFont="1" applyAlignment="1"/>
    <xf numFmtId="0" fontId="13" fillId="4" borderId="2" xfId="0" applyFont="1" applyFill="1" applyBorder="1" applyAlignment="1">
      <alignment vertical="center"/>
    </xf>
    <xf numFmtId="0" fontId="0" fillId="0" borderId="8" xfId="0" applyBorder="1"/>
    <xf numFmtId="2" fontId="7" fillId="0" borderId="0" xfId="0" applyNumberFormat="1" applyFont="1" applyAlignment="1">
      <alignment vertical="center"/>
    </xf>
    <xf numFmtId="43" fontId="12" fillId="0" borderId="0" xfId="1" applyFont="1"/>
    <xf numFmtId="2" fontId="7" fillId="0" borderId="0" xfId="1" applyNumberFormat="1" applyFont="1" applyAlignment="1">
      <alignment vertical="center"/>
    </xf>
    <xf numFmtId="43" fontId="7" fillId="0" borderId="0" xfId="1" applyFont="1"/>
    <xf numFmtId="2" fontId="7" fillId="5" borderId="0" xfId="0" applyNumberFormat="1" applyFont="1" applyFill="1" applyAlignment="1">
      <alignment vertical="center"/>
    </xf>
    <xf numFmtId="2" fontId="7" fillId="0" borderId="6" xfId="0" applyNumberFormat="1" applyFont="1" applyBorder="1" applyAlignment="1">
      <alignment vertical="center"/>
    </xf>
    <xf numFmtId="43" fontId="12" fillId="0" borderId="6" xfId="1" applyFont="1" applyBorder="1" applyAlignment="1">
      <alignment vertical="center"/>
    </xf>
    <xf numFmtId="43" fontId="12" fillId="0" borderId="6" xfId="0" applyNumberFormat="1" applyFont="1" applyBorder="1"/>
    <xf numFmtId="43" fontId="12" fillId="5" borderId="0" xfId="1" applyFont="1" applyFill="1"/>
    <xf numFmtId="0" fontId="0" fillId="0" borderId="9" xfId="0" applyBorder="1"/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43" fontId="12" fillId="0" borderId="10" xfId="1" applyFont="1" applyBorder="1"/>
    <xf numFmtId="43" fontId="12" fillId="5" borderId="0" xfId="0" applyNumberFormat="1" applyFont="1" applyFill="1"/>
    <xf numFmtId="43" fontId="7" fillId="0" borderId="6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0" fontId="0" fillId="0" borderId="0" xfId="0" applyBorder="1" applyAlignment="1">
      <alignment horizontal="left"/>
    </xf>
    <xf numFmtId="0" fontId="10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781050</xdr:colOff>
      <xdr:row>0</xdr:row>
      <xdr:rowOff>104774</xdr:rowOff>
    </xdr:from>
    <xdr:to>
      <xdr:col>18</xdr:col>
      <xdr:colOff>47625</xdr:colOff>
      <xdr:row>3</xdr:row>
      <xdr:rowOff>200024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295274"/>
          <a:ext cx="1257300" cy="923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571501</xdr:colOff>
      <xdr:row>0</xdr:row>
      <xdr:rowOff>285750</xdr:rowOff>
    </xdr:from>
    <xdr:ext cx="942974" cy="609600"/>
    <xdr:pic>
      <xdr:nvPicPr>
        <xdr:cNvPr id="3" name="Imagen 2">
          <a:extLst>
            <a:ext uri="{FF2B5EF4-FFF2-40B4-BE49-F238E27FC236}">
              <a16:creationId xmlns="" xmlns:a16="http://schemas.microsoft.com/office/drawing/2014/main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476250"/>
          <a:ext cx="9429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tabSelected="1" topLeftCell="A13" workbookViewId="0">
      <selection activeCell="U88" sqref="U88"/>
    </sheetView>
  </sheetViews>
  <sheetFormatPr baseColWidth="10" defaultRowHeight="15" x14ac:dyDescent="0.25"/>
  <cols>
    <col min="1" max="1" width="53.85546875" customWidth="1"/>
    <col min="2" max="2" width="15" customWidth="1"/>
    <col min="3" max="3" width="17" customWidth="1"/>
    <col min="4" max="4" width="11.140625" hidden="1" customWidth="1"/>
    <col min="5" max="6" width="11.42578125" hidden="1" customWidth="1"/>
    <col min="7" max="7" width="0.140625" hidden="1" customWidth="1"/>
    <col min="8" max="8" width="11.42578125" hidden="1" customWidth="1"/>
    <col min="9" max="9" width="8.42578125" hidden="1" customWidth="1"/>
    <col min="10" max="16" width="11.42578125" hidden="1" customWidth="1"/>
    <col min="17" max="17" width="15.140625" customWidth="1"/>
    <col min="18" max="18" width="14.7109375" style="1" customWidth="1"/>
    <col min="19" max="19" width="12.140625" customWidth="1"/>
    <col min="20" max="20" width="20.7109375" customWidth="1"/>
  </cols>
  <sheetData>
    <row r="1" spans="1:20" ht="28.5" customHeight="1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0" ht="21" x14ac:dyDescent="0.25">
      <c r="A2" s="58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ht="15.75" x14ac:dyDescent="0.25">
      <c r="A3" s="60" t="s">
        <v>90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20" ht="15.75" x14ac:dyDescent="0.25">
      <c r="A4" s="62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20" ht="15.75" x14ac:dyDescent="0.25">
      <c r="A5" s="64" t="s">
        <v>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2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3"/>
      <c r="R6" s="46"/>
      <c r="S6" s="36"/>
    </row>
    <row r="7" spans="1:20" ht="15.75" x14ac:dyDescent="0.25">
      <c r="A7" s="11" t="s">
        <v>4</v>
      </c>
      <c r="B7" s="12" t="s">
        <v>81</v>
      </c>
      <c r="C7" s="12" t="s">
        <v>82</v>
      </c>
      <c r="D7" s="12" t="s">
        <v>81</v>
      </c>
      <c r="E7" s="12" t="s">
        <v>82</v>
      </c>
      <c r="F7" s="12" t="s">
        <v>81</v>
      </c>
      <c r="G7" s="12" t="s">
        <v>82</v>
      </c>
      <c r="H7" s="12" t="s">
        <v>81</v>
      </c>
      <c r="I7" s="12" t="s">
        <v>82</v>
      </c>
      <c r="J7" s="12" t="s">
        <v>81</v>
      </c>
      <c r="K7" s="12" t="s">
        <v>82</v>
      </c>
      <c r="L7" s="12" t="s">
        <v>81</v>
      </c>
      <c r="M7" s="12" t="s">
        <v>82</v>
      </c>
      <c r="N7" s="12" t="s">
        <v>81</v>
      </c>
      <c r="O7" s="12" t="s">
        <v>82</v>
      </c>
      <c r="P7" s="13" t="s">
        <v>5</v>
      </c>
      <c r="Q7" s="10" t="s">
        <v>5</v>
      </c>
      <c r="R7" s="47" t="s">
        <v>93</v>
      </c>
      <c r="S7" s="48" t="s">
        <v>6</v>
      </c>
    </row>
    <row r="8" spans="1:20" x14ac:dyDescent="0.25">
      <c r="A8" s="14" t="s">
        <v>7</v>
      </c>
      <c r="B8" s="15">
        <v>723530000</v>
      </c>
      <c r="C8" s="51">
        <v>0</v>
      </c>
      <c r="D8" s="43">
        <v>674698941</v>
      </c>
      <c r="E8" s="42">
        <f>SUM(E10:E14)</f>
        <v>0</v>
      </c>
      <c r="F8" s="43">
        <v>674698941</v>
      </c>
      <c r="G8" s="42">
        <f>SUM(G10:G14)</f>
        <v>0</v>
      </c>
      <c r="H8" s="43">
        <v>674698941</v>
      </c>
      <c r="I8" s="42">
        <f>SUM(I10:I14)</f>
        <v>0</v>
      </c>
      <c r="J8" s="43">
        <v>674698941</v>
      </c>
      <c r="K8" s="42">
        <f>SUM(K10:K14)</f>
        <v>0</v>
      </c>
      <c r="L8" s="43">
        <v>674698941</v>
      </c>
      <c r="M8" s="42">
        <f>SUM(M10:M14)</f>
        <v>0</v>
      </c>
      <c r="N8" s="43">
        <v>674698941</v>
      </c>
      <c r="O8" s="42">
        <f>SUM(O10:O14)</f>
        <v>0</v>
      </c>
      <c r="P8" s="43">
        <f>SUM(P9,P15,P25,P44,P51,P61,P66,P69,P73)</f>
        <v>45032371.549999997</v>
      </c>
      <c r="Q8" s="44">
        <f>SUM(Q9,Q15,Q25,Q2)</f>
        <v>46686581.389999993</v>
      </c>
      <c r="R8" s="44">
        <f>SUM(R9,R15,R25)</f>
        <v>43822068.650000006</v>
      </c>
      <c r="S8" s="49">
        <f>SUM(S9,S15,S25)</f>
        <v>90508650.039999992</v>
      </c>
      <c r="T8" s="53"/>
    </row>
    <row r="9" spans="1:20" x14ac:dyDescent="0.25">
      <c r="A9" s="16" t="s">
        <v>8</v>
      </c>
      <c r="B9" s="30">
        <f>SUM(B10:B14)</f>
        <v>630887441</v>
      </c>
      <c r="C9" s="39">
        <v>0</v>
      </c>
      <c r="D9" s="17">
        <v>543800412</v>
      </c>
      <c r="E9" s="39">
        <v>0</v>
      </c>
      <c r="F9" s="17">
        <v>543800412</v>
      </c>
      <c r="G9" s="39">
        <v>0</v>
      </c>
      <c r="H9" s="17">
        <v>543800412</v>
      </c>
      <c r="I9" s="39">
        <v>0</v>
      </c>
      <c r="J9" s="17">
        <v>543800412</v>
      </c>
      <c r="K9" s="39">
        <v>0</v>
      </c>
      <c r="L9" s="17">
        <v>543800412</v>
      </c>
      <c r="M9" s="39">
        <v>0</v>
      </c>
      <c r="N9" s="17">
        <v>543800412</v>
      </c>
      <c r="O9" s="39">
        <v>0</v>
      </c>
      <c r="P9" s="17">
        <f>SUM(P10:P14)</f>
        <v>43131385.899999999</v>
      </c>
      <c r="Q9" s="38">
        <f>SUM(Q10:Q14)</f>
        <v>46435363.339999996</v>
      </c>
      <c r="R9" s="38">
        <f>SUM(R10:R14)</f>
        <v>42678570.130000003</v>
      </c>
      <c r="S9" s="38">
        <v>89113933.469999999</v>
      </c>
      <c r="T9" s="53"/>
    </row>
    <row r="10" spans="1:20" x14ac:dyDescent="0.25">
      <c r="A10" s="18" t="s">
        <v>9</v>
      </c>
      <c r="B10" s="29">
        <v>522425306</v>
      </c>
      <c r="C10" s="17">
        <v>0</v>
      </c>
      <c r="D10" s="17">
        <v>142243513</v>
      </c>
      <c r="E10" s="37"/>
      <c r="F10" s="17">
        <v>142243513</v>
      </c>
      <c r="G10" s="37"/>
      <c r="H10" s="17">
        <v>142243513</v>
      </c>
      <c r="I10" s="37"/>
      <c r="J10" s="17">
        <v>142243513</v>
      </c>
      <c r="K10" s="37"/>
      <c r="L10" s="17">
        <v>142243513</v>
      </c>
      <c r="M10" s="37"/>
      <c r="N10" s="17">
        <v>142243513</v>
      </c>
      <c r="O10" s="37"/>
      <c r="P10" s="17">
        <v>37367772.119999997</v>
      </c>
      <c r="Q10" s="17">
        <v>39717255.899999999</v>
      </c>
      <c r="R10" s="17">
        <v>35990427.170000002</v>
      </c>
      <c r="S10" s="40">
        <v>75707683.069999993</v>
      </c>
      <c r="T10" s="53"/>
    </row>
    <row r="11" spans="1:20" x14ac:dyDescent="0.25">
      <c r="A11" s="18" t="s">
        <v>10</v>
      </c>
      <c r="B11" s="29">
        <v>38154000</v>
      </c>
      <c r="C11" s="29">
        <v>1500000</v>
      </c>
      <c r="D11" s="17">
        <v>264099581</v>
      </c>
      <c r="E11" s="20"/>
      <c r="F11" s="17">
        <v>264099581</v>
      </c>
      <c r="G11" s="20"/>
      <c r="H11" s="17">
        <v>264099581</v>
      </c>
      <c r="I11" s="20"/>
      <c r="J11" s="17">
        <v>264099581</v>
      </c>
      <c r="K11" s="20"/>
      <c r="L11" s="17">
        <v>264099581</v>
      </c>
      <c r="M11" s="20"/>
      <c r="N11" s="17">
        <v>264099581</v>
      </c>
      <c r="O11" s="20"/>
      <c r="P11" s="17">
        <v>557500</v>
      </c>
      <c r="Q11" s="40">
        <v>1389500</v>
      </c>
      <c r="R11" s="40">
        <v>1389916.67</v>
      </c>
      <c r="S11" s="40">
        <v>2779416.67</v>
      </c>
      <c r="T11" s="53"/>
    </row>
    <row r="12" spans="1:20" s="1" customFormat="1" x14ac:dyDescent="0.25">
      <c r="A12" s="34" t="s">
        <v>12</v>
      </c>
      <c r="B12" s="29">
        <v>0</v>
      </c>
      <c r="C12" s="31"/>
      <c r="D12" s="17"/>
      <c r="E12" s="20"/>
      <c r="F12" s="17"/>
      <c r="G12" s="20"/>
      <c r="H12" s="17"/>
      <c r="I12" s="20"/>
      <c r="J12" s="17"/>
      <c r="K12" s="20"/>
      <c r="L12" s="17"/>
      <c r="M12" s="20"/>
      <c r="N12" s="17"/>
      <c r="O12" s="20"/>
      <c r="P12" s="17"/>
      <c r="Q12" s="40"/>
      <c r="R12" s="40"/>
      <c r="S12" s="40"/>
    </row>
    <row r="13" spans="1:20" x14ac:dyDescent="0.25">
      <c r="A13" s="18" t="s">
        <v>11</v>
      </c>
      <c r="B13" s="29">
        <v>0</v>
      </c>
      <c r="C13" s="31"/>
      <c r="D13" s="17">
        <v>6000000</v>
      </c>
      <c r="E13" s="20"/>
      <c r="F13" s="17">
        <v>6000000</v>
      </c>
      <c r="G13" s="20"/>
      <c r="H13" s="17">
        <v>6000000</v>
      </c>
      <c r="I13" s="20"/>
      <c r="J13" s="17">
        <v>6000000</v>
      </c>
      <c r="K13" s="20"/>
      <c r="L13" s="17">
        <v>6000000</v>
      </c>
      <c r="M13" s="20"/>
      <c r="N13" s="17">
        <v>6000000</v>
      </c>
      <c r="O13" s="20"/>
      <c r="P13" s="20"/>
      <c r="Q13" s="40"/>
      <c r="R13" s="40"/>
      <c r="S13" s="40">
        <f t="shared" ref="S13:S44" si="0">SUM(Q13:Q13)</f>
        <v>0</v>
      </c>
      <c r="T13" s="1"/>
    </row>
    <row r="14" spans="1:20" x14ac:dyDescent="0.25">
      <c r="A14" s="18" t="s">
        <v>13</v>
      </c>
      <c r="B14" s="29">
        <v>70308135</v>
      </c>
      <c r="C14" s="31"/>
      <c r="D14" s="17">
        <v>74548531</v>
      </c>
      <c r="E14" s="20"/>
      <c r="F14" s="17">
        <v>74548531</v>
      </c>
      <c r="G14" s="20"/>
      <c r="H14" s="17">
        <v>74548531</v>
      </c>
      <c r="I14" s="20"/>
      <c r="J14" s="17">
        <v>74548531</v>
      </c>
      <c r="K14" s="20"/>
      <c r="L14" s="17">
        <v>74548531</v>
      </c>
      <c r="M14" s="20"/>
      <c r="N14" s="17">
        <v>74548531</v>
      </c>
      <c r="O14" s="20"/>
      <c r="P14" s="17">
        <v>5206113.78</v>
      </c>
      <c r="Q14" s="40">
        <v>5328607.4400000004</v>
      </c>
      <c r="R14" s="40">
        <v>5298226.29</v>
      </c>
      <c r="S14" s="40">
        <v>10626833.73</v>
      </c>
      <c r="T14" s="53"/>
    </row>
    <row r="15" spans="1:20" x14ac:dyDescent="0.25">
      <c r="A15" s="16" t="s">
        <v>14</v>
      </c>
      <c r="B15" s="30">
        <f>SUM(B16:B24)</f>
        <v>9510981</v>
      </c>
      <c r="C15" s="52">
        <v>0</v>
      </c>
      <c r="D15" s="21">
        <f>SUM(D16:D24)</f>
        <v>8426325</v>
      </c>
      <c r="E15" s="37">
        <v>0</v>
      </c>
      <c r="F15" s="21">
        <f>SUM(F16:F24)</f>
        <v>8426325</v>
      </c>
      <c r="G15" s="37">
        <v>0</v>
      </c>
      <c r="H15" s="21">
        <f>SUM(H16:H24)</f>
        <v>8426325</v>
      </c>
      <c r="I15" s="37">
        <v>0</v>
      </c>
      <c r="J15" s="21">
        <f>SUM(J16:J24)</f>
        <v>8426325</v>
      </c>
      <c r="K15" s="37">
        <v>0</v>
      </c>
      <c r="L15" s="21">
        <f>SUM(L16:L24)</f>
        <v>8426325</v>
      </c>
      <c r="M15" s="37">
        <v>0</v>
      </c>
      <c r="N15" s="21">
        <f>SUM(N16:N24)</f>
        <v>8426325</v>
      </c>
      <c r="O15" s="37">
        <v>0</v>
      </c>
      <c r="P15" s="21">
        <f>SUM(P16:P24)</f>
        <v>110323.65</v>
      </c>
      <c r="Q15" s="38">
        <f>SUM(Q16:Q24)</f>
        <v>189939.72999999998</v>
      </c>
      <c r="R15" s="38">
        <f>SUM(R16:R23)</f>
        <v>788335.02</v>
      </c>
      <c r="S15" s="40">
        <v>978274.75</v>
      </c>
      <c r="T15" s="53"/>
    </row>
    <row r="16" spans="1:20" x14ac:dyDescent="0.25">
      <c r="A16" s="18" t="s">
        <v>15</v>
      </c>
      <c r="B16" s="29">
        <v>4129978</v>
      </c>
      <c r="C16" s="31"/>
      <c r="D16" s="17">
        <v>3829978</v>
      </c>
      <c r="E16" s="20"/>
      <c r="F16" s="17">
        <v>3829978</v>
      </c>
      <c r="G16" s="20"/>
      <c r="H16" s="17">
        <v>3829978</v>
      </c>
      <c r="I16" s="20"/>
      <c r="J16" s="17">
        <v>3829978</v>
      </c>
      <c r="K16" s="20"/>
      <c r="L16" s="17">
        <v>3829978</v>
      </c>
      <c r="M16" s="20"/>
      <c r="N16" s="17">
        <v>3829978</v>
      </c>
      <c r="O16" s="20"/>
      <c r="P16" s="17">
        <v>107623.65</v>
      </c>
      <c r="Q16" s="40"/>
      <c r="R16" s="40">
        <v>764952.8</v>
      </c>
      <c r="S16" s="40">
        <f t="shared" si="0"/>
        <v>0</v>
      </c>
      <c r="T16" s="1"/>
    </row>
    <row r="17" spans="1:20" x14ac:dyDescent="0.25">
      <c r="A17" s="18" t="s">
        <v>16</v>
      </c>
      <c r="B17" s="29">
        <v>559348</v>
      </c>
      <c r="C17" s="29">
        <v>500000</v>
      </c>
      <c r="D17" s="17">
        <v>459348</v>
      </c>
      <c r="E17" s="20"/>
      <c r="F17" s="17">
        <v>459348</v>
      </c>
      <c r="G17" s="20"/>
      <c r="H17" s="17">
        <v>459348</v>
      </c>
      <c r="I17" s="20"/>
      <c r="J17" s="17">
        <v>459348</v>
      </c>
      <c r="K17" s="20"/>
      <c r="L17" s="17">
        <v>459348</v>
      </c>
      <c r="M17" s="20"/>
      <c r="N17" s="17">
        <v>459348</v>
      </c>
      <c r="O17" s="20"/>
      <c r="P17" s="17">
        <v>0</v>
      </c>
      <c r="Q17" s="40"/>
      <c r="R17" s="40"/>
      <c r="S17" s="40">
        <f t="shared" si="0"/>
        <v>0</v>
      </c>
    </row>
    <row r="18" spans="1:20" x14ac:dyDescent="0.25">
      <c r="A18" s="18" t="s">
        <v>17</v>
      </c>
      <c r="B18" s="31">
        <v>0</v>
      </c>
      <c r="C18" s="31"/>
      <c r="D18" s="20">
        <v>0</v>
      </c>
      <c r="E18" s="20"/>
      <c r="F18" s="20">
        <v>0</v>
      </c>
      <c r="G18" s="20"/>
      <c r="H18" s="20">
        <v>0</v>
      </c>
      <c r="I18" s="20"/>
      <c r="J18" s="20">
        <v>0</v>
      </c>
      <c r="K18" s="20"/>
      <c r="L18" s="20">
        <v>0</v>
      </c>
      <c r="M18" s="20"/>
      <c r="N18" s="20">
        <v>0</v>
      </c>
      <c r="O18" s="20"/>
      <c r="P18" s="20"/>
      <c r="Q18" s="40"/>
      <c r="R18" s="40"/>
      <c r="S18" s="40">
        <f t="shared" si="0"/>
        <v>0</v>
      </c>
    </row>
    <row r="19" spans="1:20" x14ac:dyDescent="0.25">
      <c r="A19" s="18" t="s">
        <v>18</v>
      </c>
      <c r="B19" s="29">
        <v>170000</v>
      </c>
      <c r="C19" s="31"/>
      <c r="D19" s="20">
        <v>0</v>
      </c>
      <c r="E19" s="20"/>
      <c r="F19" s="20">
        <v>0</v>
      </c>
      <c r="G19" s="20"/>
      <c r="H19" s="20">
        <v>0</v>
      </c>
      <c r="I19" s="20"/>
      <c r="J19" s="20">
        <v>0</v>
      </c>
      <c r="K19" s="20"/>
      <c r="L19" s="20">
        <v>0</v>
      </c>
      <c r="M19" s="20"/>
      <c r="N19" s="20">
        <v>0</v>
      </c>
      <c r="O19" s="20"/>
      <c r="P19" s="20"/>
      <c r="Q19" s="40">
        <v>18000</v>
      </c>
      <c r="R19" s="40">
        <v>14000</v>
      </c>
      <c r="S19" s="40">
        <v>32000</v>
      </c>
      <c r="T19" s="53"/>
    </row>
    <row r="20" spans="1:20" x14ac:dyDescent="0.25">
      <c r="A20" s="18" t="s">
        <v>19</v>
      </c>
      <c r="B20" s="29">
        <v>0</v>
      </c>
      <c r="C20" s="31"/>
      <c r="D20" s="20">
        <v>0</v>
      </c>
      <c r="E20" s="20"/>
      <c r="F20" s="20">
        <v>0</v>
      </c>
      <c r="G20" s="20"/>
      <c r="H20" s="20">
        <v>0</v>
      </c>
      <c r="I20" s="20"/>
      <c r="J20" s="20">
        <v>0</v>
      </c>
      <c r="K20" s="20"/>
      <c r="L20" s="20">
        <v>0</v>
      </c>
      <c r="M20" s="20"/>
      <c r="N20" s="20">
        <v>0</v>
      </c>
      <c r="O20" s="20"/>
      <c r="P20" s="20"/>
      <c r="Q20" s="40"/>
      <c r="R20" s="40"/>
      <c r="S20" s="40">
        <f t="shared" si="0"/>
        <v>0</v>
      </c>
    </row>
    <row r="21" spans="1:20" x14ac:dyDescent="0.25">
      <c r="A21" s="18" t="s">
        <v>20</v>
      </c>
      <c r="B21" s="29">
        <v>50000</v>
      </c>
      <c r="C21" s="31"/>
      <c r="D21" s="20">
        <v>0</v>
      </c>
      <c r="E21" s="20"/>
      <c r="F21" s="20">
        <v>0</v>
      </c>
      <c r="G21" s="20"/>
      <c r="H21" s="20">
        <v>0</v>
      </c>
      <c r="I21" s="20"/>
      <c r="J21" s="20">
        <v>0</v>
      </c>
      <c r="K21" s="20"/>
      <c r="L21" s="20">
        <v>0</v>
      </c>
      <c r="M21" s="20"/>
      <c r="N21" s="20">
        <v>0</v>
      </c>
      <c r="O21" s="20"/>
      <c r="P21" s="20"/>
      <c r="Q21" s="40"/>
      <c r="R21" s="40"/>
      <c r="S21" s="40">
        <f t="shared" si="0"/>
        <v>0</v>
      </c>
    </row>
    <row r="22" spans="1:20" ht="24" x14ac:dyDescent="0.25">
      <c r="A22" s="22" t="s">
        <v>21</v>
      </c>
      <c r="B22" s="32">
        <v>2100000</v>
      </c>
      <c r="C22" s="31"/>
      <c r="D22" s="23">
        <v>1450000</v>
      </c>
      <c r="E22" s="20"/>
      <c r="F22" s="23">
        <v>1450000</v>
      </c>
      <c r="G22" s="20"/>
      <c r="H22" s="23">
        <v>1450000</v>
      </c>
      <c r="I22" s="20"/>
      <c r="J22" s="23">
        <v>1450000</v>
      </c>
      <c r="K22" s="20"/>
      <c r="L22" s="23">
        <v>1450000</v>
      </c>
      <c r="M22" s="20"/>
      <c r="N22" s="23">
        <v>1450000</v>
      </c>
      <c r="O22" s="20"/>
      <c r="P22" s="22">
        <v>0</v>
      </c>
      <c r="Q22" s="40"/>
      <c r="R22" s="40"/>
      <c r="S22" s="40">
        <f t="shared" si="0"/>
        <v>0</v>
      </c>
    </row>
    <row r="23" spans="1:20" x14ac:dyDescent="0.25">
      <c r="A23" s="18" t="s">
        <v>22</v>
      </c>
      <c r="B23" s="29">
        <v>2501655</v>
      </c>
      <c r="C23" s="31"/>
      <c r="D23" s="17">
        <v>2686999</v>
      </c>
      <c r="E23" s="20"/>
      <c r="F23" s="17">
        <v>2686999</v>
      </c>
      <c r="G23" s="20"/>
      <c r="H23" s="17">
        <v>2686999</v>
      </c>
      <c r="I23" s="20"/>
      <c r="J23" s="17">
        <v>2686999</v>
      </c>
      <c r="K23" s="20"/>
      <c r="L23" s="17">
        <v>2686999</v>
      </c>
      <c r="M23" s="20"/>
      <c r="N23" s="17">
        <v>2686999</v>
      </c>
      <c r="O23" s="20"/>
      <c r="P23" s="17">
        <v>2700</v>
      </c>
      <c r="Q23" s="40">
        <v>9614.2099999999991</v>
      </c>
      <c r="R23" s="40">
        <v>9382.2199999999993</v>
      </c>
      <c r="S23" s="40">
        <v>18996.43</v>
      </c>
      <c r="T23" s="53"/>
    </row>
    <row r="24" spans="1:20" x14ac:dyDescent="0.25">
      <c r="A24" s="18" t="s">
        <v>23</v>
      </c>
      <c r="B24" s="31">
        <v>0</v>
      </c>
      <c r="C24" s="31"/>
      <c r="D24" s="20">
        <v>0</v>
      </c>
      <c r="E24" s="20"/>
      <c r="F24" s="20">
        <v>0</v>
      </c>
      <c r="G24" s="20"/>
      <c r="H24" s="20">
        <v>0</v>
      </c>
      <c r="I24" s="20"/>
      <c r="J24" s="20">
        <v>0</v>
      </c>
      <c r="K24" s="20"/>
      <c r="L24" s="20">
        <v>0</v>
      </c>
      <c r="M24" s="20"/>
      <c r="N24" s="20">
        <v>0</v>
      </c>
      <c r="O24" s="20"/>
      <c r="P24" s="20"/>
      <c r="Q24" s="40">
        <v>162325.51999999999</v>
      </c>
      <c r="R24" s="40"/>
      <c r="S24" s="40">
        <f t="shared" si="0"/>
        <v>162325.51999999999</v>
      </c>
    </row>
    <row r="25" spans="1:20" x14ac:dyDescent="0.25">
      <c r="A25" s="16" t="s">
        <v>24</v>
      </c>
      <c r="B25" s="30">
        <f>SUM(B26:B34)</f>
        <v>83131578</v>
      </c>
      <c r="C25" s="52">
        <v>0</v>
      </c>
      <c r="D25" s="21">
        <f>SUM(D26:D34)</f>
        <v>108681804</v>
      </c>
      <c r="E25" s="37">
        <v>0</v>
      </c>
      <c r="F25" s="21">
        <f>SUM(F26:F34)</f>
        <v>108681804</v>
      </c>
      <c r="G25" s="37">
        <v>0</v>
      </c>
      <c r="H25" s="21">
        <f>SUM(H26:H34)</f>
        <v>108681804</v>
      </c>
      <c r="I25" s="37">
        <v>0</v>
      </c>
      <c r="J25" s="21">
        <f>SUM(J26:J34)</f>
        <v>108681804</v>
      </c>
      <c r="K25" s="37">
        <v>0</v>
      </c>
      <c r="L25" s="21">
        <f>SUM(L26:L34)</f>
        <v>108681804</v>
      </c>
      <c r="M25" s="37">
        <v>0</v>
      </c>
      <c r="N25" s="21">
        <f>SUM(N26:N34)</f>
        <v>108681804</v>
      </c>
      <c r="O25" s="37">
        <v>0</v>
      </c>
      <c r="P25" s="21">
        <f>SUM(P26:P34)</f>
        <v>1790662</v>
      </c>
      <c r="Q25" s="38">
        <f>SUM(Q26:Q34)</f>
        <v>61278.32</v>
      </c>
      <c r="R25" s="38">
        <f>SUM(R26:R34)</f>
        <v>355163.5</v>
      </c>
      <c r="S25" s="40">
        <v>416441.82</v>
      </c>
      <c r="T25" s="53"/>
    </row>
    <row r="26" spans="1:20" x14ac:dyDescent="0.25">
      <c r="A26" s="18" t="s">
        <v>25</v>
      </c>
      <c r="B26" s="29">
        <v>8054545</v>
      </c>
      <c r="C26" s="31"/>
      <c r="D26" s="17">
        <v>8211804</v>
      </c>
      <c r="E26" s="20"/>
      <c r="F26" s="17">
        <v>8211804</v>
      </c>
      <c r="G26" s="20"/>
      <c r="H26" s="17">
        <v>8211804</v>
      </c>
      <c r="I26" s="20"/>
      <c r="J26" s="17">
        <v>8211804</v>
      </c>
      <c r="K26" s="20"/>
      <c r="L26" s="17">
        <v>8211804</v>
      </c>
      <c r="M26" s="20"/>
      <c r="N26" s="17">
        <v>8211804</v>
      </c>
      <c r="O26" s="20"/>
      <c r="P26" s="17">
        <v>284925</v>
      </c>
      <c r="Q26" s="40">
        <v>23110.58</v>
      </c>
      <c r="R26" s="40"/>
      <c r="S26" s="40">
        <f t="shared" si="0"/>
        <v>23110.58</v>
      </c>
    </row>
    <row r="27" spans="1:20" x14ac:dyDescent="0.25">
      <c r="A27" s="18" t="s">
        <v>26</v>
      </c>
      <c r="B27" s="29">
        <v>0</v>
      </c>
      <c r="C27" s="31"/>
      <c r="D27" s="17">
        <v>100000</v>
      </c>
      <c r="E27" s="20"/>
      <c r="F27" s="17">
        <v>100000</v>
      </c>
      <c r="G27" s="20"/>
      <c r="H27" s="17">
        <v>100000</v>
      </c>
      <c r="I27" s="20"/>
      <c r="J27" s="17">
        <v>100000</v>
      </c>
      <c r="K27" s="20"/>
      <c r="L27" s="17">
        <v>100000</v>
      </c>
      <c r="M27" s="20"/>
      <c r="N27" s="17">
        <v>100000</v>
      </c>
      <c r="O27" s="20"/>
      <c r="P27" s="17">
        <v>56463</v>
      </c>
      <c r="Q27" s="40"/>
      <c r="R27" s="40">
        <v>1200</v>
      </c>
      <c r="S27" s="40">
        <f t="shared" si="0"/>
        <v>0</v>
      </c>
    </row>
    <row r="28" spans="1:20" x14ac:dyDescent="0.25">
      <c r="A28" s="18" t="s">
        <v>27</v>
      </c>
      <c r="B28" s="29">
        <v>1305000</v>
      </c>
      <c r="C28" s="29">
        <v>500000</v>
      </c>
      <c r="D28" s="17">
        <v>1200000</v>
      </c>
      <c r="E28" s="20"/>
      <c r="F28" s="17">
        <v>1200000</v>
      </c>
      <c r="G28" s="20"/>
      <c r="H28" s="17">
        <v>1200000</v>
      </c>
      <c r="I28" s="20"/>
      <c r="J28" s="17">
        <v>1200000</v>
      </c>
      <c r="K28" s="20"/>
      <c r="L28" s="17">
        <v>1200000</v>
      </c>
      <c r="M28" s="20"/>
      <c r="N28" s="17">
        <v>1200000</v>
      </c>
      <c r="O28" s="20"/>
      <c r="P28" s="17">
        <v>0</v>
      </c>
      <c r="Q28" s="40"/>
      <c r="R28" s="40"/>
      <c r="S28" s="40">
        <f t="shared" si="0"/>
        <v>0</v>
      </c>
    </row>
    <row r="29" spans="1:20" x14ac:dyDescent="0.25">
      <c r="A29" s="18" t="s">
        <v>28</v>
      </c>
      <c r="B29" s="29">
        <v>28901552</v>
      </c>
      <c r="C29" s="29">
        <v>-181000</v>
      </c>
      <c r="D29" s="17">
        <v>45000000</v>
      </c>
      <c r="E29" s="20"/>
      <c r="F29" s="17">
        <v>45000000</v>
      </c>
      <c r="G29" s="20"/>
      <c r="H29" s="17">
        <v>45000000</v>
      </c>
      <c r="I29" s="20"/>
      <c r="J29" s="17">
        <v>45000000</v>
      </c>
      <c r="K29" s="20"/>
      <c r="L29" s="17">
        <v>45000000</v>
      </c>
      <c r="M29" s="20"/>
      <c r="N29" s="17">
        <v>45000000</v>
      </c>
      <c r="O29" s="20"/>
      <c r="P29" s="17">
        <v>0</v>
      </c>
      <c r="Q29" s="40">
        <v>300</v>
      </c>
      <c r="R29" s="40">
        <v>7350</v>
      </c>
      <c r="S29" s="40">
        <v>7650</v>
      </c>
      <c r="T29" s="53"/>
    </row>
    <row r="30" spans="1:20" x14ac:dyDescent="0.25">
      <c r="A30" s="18" t="s">
        <v>29</v>
      </c>
      <c r="B30" s="29">
        <v>500000</v>
      </c>
      <c r="C30" s="29">
        <v>-73000</v>
      </c>
      <c r="D30" s="17">
        <v>1500000</v>
      </c>
      <c r="E30" s="20"/>
      <c r="F30" s="17">
        <v>1500000</v>
      </c>
      <c r="G30" s="20"/>
      <c r="H30" s="17">
        <v>1500000</v>
      </c>
      <c r="I30" s="20"/>
      <c r="J30" s="17">
        <v>1500000</v>
      </c>
      <c r="K30" s="20"/>
      <c r="L30" s="17">
        <v>1500000</v>
      </c>
      <c r="M30" s="20"/>
      <c r="N30" s="17">
        <v>1500000</v>
      </c>
      <c r="O30" s="20"/>
      <c r="P30" s="17">
        <v>259393.5</v>
      </c>
      <c r="Q30" s="40"/>
      <c r="R30" s="40"/>
      <c r="S30" s="40">
        <f t="shared" si="0"/>
        <v>0</v>
      </c>
    </row>
    <row r="31" spans="1:20" x14ac:dyDescent="0.25">
      <c r="A31" s="18" t="s">
        <v>30</v>
      </c>
      <c r="B31" s="29">
        <v>250000</v>
      </c>
      <c r="C31" s="29">
        <v>110000</v>
      </c>
      <c r="D31" s="17">
        <v>250000</v>
      </c>
      <c r="E31" s="20"/>
      <c r="F31" s="17">
        <v>250000</v>
      </c>
      <c r="G31" s="20"/>
      <c r="H31" s="17">
        <v>250000</v>
      </c>
      <c r="I31" s="20"/>
      <c r="J31" s="17">
        <v>250000</v>
      </c>
      <c r="K31" s="20"/>
      <c r="L31" s="17">
        <v>250000</v>
      </c>
      <c r="M31" s="20"/>
      <c r="N31" s="17">
        <v>250000</v>
      </c>
      <c r="O31" s="20"/>
      <c r="P31" s="17">
        <v>0</v>
      </c>
      <c r="Q31" s="40">
        <v>18303.39</v>
      </c>
      <c r="R31" s="40">
        <v>14296.49</v>
      </c>
      <c r="S31" s="40">
        <v>32599.88</v>
      </c>
      <c r="T31" s="53"/>
    </row>
    <row r="32" spans="1:20" x14ac:dyDescent="0.25">
      <c r="A32" s="18" t="s">
        <v>31</v>
      </c>
      <c r="B32" s="29">
        <v>15780000</v>
      </c>
      <c r="C32" s="29">
        <v>1328000</v>
      </c>
      <c r="D32" s="17">
        <v>18500000</v>
      </c>
      <c r="E32" s="20"/>
      <c r="F32" s="17">
        <v>18500000</v>
      </c>
      <c r="G32" s="20"/>
      <c r="H32" s="17">
        <v>18500000</v>
      </c>
      <c r="I32" s="20"/>
      <c r="J32" s="17">
        <v>18500000</v>
      </c>
      <c r="K32" s="20"/>
      <c r="L32" s="17">
        <v>18500000</v>
      </c>
      <c r="M32" s="20"/>
      <c r="N32" s="17">
        <v>18500000</v>
      </c>
      <c r="O32" s="20"/>
      <c r="P32" s="17">
        <v>0</v>
      </c>
      <c r="Q32" s="40"/>
      <c r="R32" s="40">
        <v>301467.03999999998</v>
      </c>
      <c r="S32" s="40">
        <v>301467.03999999998</v>
      </c>
    </row>
    <row r="33" spans="1:20" ht="24" x14ac:dyDescent="0.25">
      <c r="A33" s="24" t="s">
        <v>32</v>
      </c>
      <c r="B33" s="32"/>
      <c r="C33" s="31"/>
      <c r="D33" s="23"/>
      <c r="E33" s="20"/>
      <c r="F33" s="23"/>
      <c r="G33" s="20"/>
      <c r="H33" s="23"/>
      <c r="I33" s="20"/>
      <c r="J33" s="23"/>
      <c r="K33" s="20"/>
      <c r="L33" s="23"/>
      <c r="M33" s="20"/>
      <c r="N33" s="23"/>
      <c r="O33" s="20"/>
      <c r="P33" s="23">
        <v>418360</v>
      </c>
      <c r="Q33" s="40"/>
      <c r="R33" s="40"/>
      <c r="S33" s="40">
        <f t="shared" si="0"/>
        <v>0</v>
      </c>
    </row>
    <row r="34" spans="1:20" x14ac:dyDescent="0.25">
      <c r="A34" s="18" t="s">
        <v>33</v>
      </c>
      <c r="B34" s="29">
        <v>28340481</v>
      </c>
      <c r="C34" s="29">
        <v>-2724000</v>
      </c>
      <c r="D34" s="17">
        <v>33920000</v>
      </c>
      <c r="E34" s="20"/>
      <c r="F34" s="17">
        <v>33920000</v>
      </c>
      <c r="G34" s="20"/>
      <c r="H34" s="17">
        <v>33920000</v>
      </c>
      <c r="I34" s="20"/>
      <c r="J34" s="17">
        <v>33920000</v>
      </c>
      <c r="K34" s="20"/>
      <c r="L34" s="17">
        <v>33920000</v>
      </c>
      <c r="M34" s="20"/>
      <c r="N34" s="17">
        <v>33920000</v>
      </c>
      <c r="O34" s="20"/>
      <c r="P34" s="17">
        <v>771520.5</v>
      </c>
      <c r="Q34" s="40">
        <v>19564.349999999999</v>
      </c>
      <c r="R34" s="40">
        <v>30849.97</v>
      </c>
      <c r="S34" s="40">
        <v>50414.32</v>
      </c>
      <c r="T34" s="53"/>
    </row>
    <row r="35" spans="1:20" x14ac:dyDescent="0.25">
      <c r="A35" s="16" t="s">
        <v>34</v>
      </c>
      <c r="B35" s="21">
        <f>SUM(B36:B43)</f>
        <v>0</v>
      </c>
      <c r="C35" s="52">
        <v>0</v>
      </c>
      <c r="D35" s="21">
        <f>SUM(D36:D43)</f>
        <v>6710400</v>
      </c>
      <c r="E35" s="37">
        <v>0</v>
      </c>
      <c r="F35" s="21">
        <f>SUM(F36:F43)</f>
        <v>6710400</v>
      </c>
      <c r="G35" s="37">
        <v>0</v>
      </c>
      <c r="H35" s="21">
        <f>SUM(H36:H43)</f>
        <v>6710400</v>
      </c>
      <c r="I35" s="37">
        <v>0</v>
      </c>
      <c r="J35" s="21">
        <f>SUM(J36:J43)</f>
        <v>6710400</v>
      </c>
      <c r="K35" s="37">
        <v>0</v>
      </c>
      <c r="L35" s="21">
        <f>SUM(L36:L43)</f>
        <v>6710400</v>
      </c>
      <c r="M35" s="37">
        <v>0</v>
      </c>
      <c r="N35" s="21">
        <f>SUM(N36:N43)</f>
        <v>6710400</v>
      </c>
      <c r="O35" s="37">
        <v>0</v>
      </c>
      <c r="P35" s="17"/>
      <c r="Q35" s="40"/>
      <c r="R35" s="40"/>
      <c r="S35" s="40">
        <f t="shared" si="0"/>
        <v>0</v>
      </c>
    </row>
    <row r="36" spans="1:20" x14ac:dyDescent="0.25">
      <c r="A36" s="18" t="s">
        <v>35</v>
      </c>
      <c r="B36" s="17">
        <v>0</v>
      </c>
      <c r="C36" s="31"/>
      <c r="D36" s="17">
        <v>6710400</v>
      </c>
      <c r="E36" s="20"/>
      <c r="F36" s="17">
        <v>6710400</v>
      </c>
      <c r="G36" s="20"/>
      <c r="H36" s="17">
        <v>6710400</v>
      </c>
      <c r="I36" s="20"/>
      <c r="J36" s="17">
        <v>6710400</v>
      </c>
      <c r="K36" s="20"/>
      <c r="L36" s="17">
        <v>6710400</v>
      </c>
      <c r="M36" s="20"/>
      <c r="N36" s="17">
        <v>6710400</v>
      </c>
      <c r="O36" s="20"/>
      <c r="P36" s="17"/>
      <c r="Q36" s="40"/>
      <c r="R36" s="40"/>
      <c r="S36" s="40">
        <f t="shared" si="0"/>
        <v>0</v>
      </c>
    </row>
    <row r="37" spans="1:20" x14ac:dyDescent="0.25">
      <c r="A37" s="18" t="s">
        <v>36</v>
      </c>
      <c r="B37" s="17"/>
      <c r="C37" s="31"/>
      <c r="D37" s="17"/>
      <c r="E37" s="20"/>
      <c r="F37" s="17"/>
      <c r="G37" s="20"/>
      <c r="H37" s="17"/>
      <c r="I37" s="20"/>
      <c r="J37" s="17"/>
      <c r="K37" s="20"/>
      <c r="L37" s="17"/>
      <c r="M37" s="20"/>
      <c r="N37" s="17"/>
      <c r="O37" s="20"/>
      <c r="P37" s="17"/>
      <c r="Q37" s="40"/>
      <c r="R37" s="40"/>
      <c r="S37" s="40">
        <f t="shared" si="0"/>
        <v>0</v>
      </c>
    </row>
    <row r="38" spans="1:20" x14ac:dyDescent="0.25">
      <c r="A38" s="18" t="s">
        <v>37</v>
      </c>
      <c r="B38" s="17"/>
      <c r="C38" s="31"/>
      <c r="D38" s="17"/>
      <c r="E38" s="20"/>
      <c r="F38" s="17"/>
      <c r="G38" s="20"/>
      <c r="H38" s="17"/>
      <c r="I38" s="20"/>
      <c r="J38" s="17"/>
      <c r="K38" s="20"/>
      <c r="L38" s="17"/>
      <c r="M38" s="20"/>
      <c r="N38" s="17"/>
      <c r="O38" s="20"/>
      <c r="P38" s="17"/>
      <c r="Q38" s="40"/>
      <c r="R38" s="40"/>
      <c r="S38" s="40">
        <f t="shared" si="0"/>
        <v>0</v>
      </c>
    </row>
    <row r="39" spans="1:20" ht="24" x14ac:dyDescent="0.25">
      <c r="A39" s="25" t="s">
        <v>38</v>
      </c>
      <c r="B39" s="17"/>
      <c r="C39" s="31"/>
      <c r="D39" s="17"/>
      <c r="E39" s="20"/>
      <c r="F39" s="17"/>
      <c r="G39" s="20"/>
      <c r="H39" s="17"/>
      <c r="I39" s="20"/>
      <c r="J39" s="17"/>
      <c r="K39" s="20"/>
      <c r="L39" s="17"/>
      <c r="M39" s="20"/>
      <c r="N39" s="17"/>
      <c r="O39" s="20"/>
      <c r="P39" s="17"/>
      <c r="Q39" s="40"/>
      <c r="R39" s="40"/>
      <c r="S39" s="40">
        <f t="shared" si="0"/>
        <v>0</v>
      </c>
    </row>
    <row r="40" spans="1:20" ht="24" x14ac:dyDescent="0.25">
      <c r="A40" s="24" t="s">
        <v>39</v>
      </c>
      <c r="B40" s="17"/>
      <c r="C40" s="31"/>
      <c r="D40" s="17"/>
      <c r="E40" s="20"/>
      <c r="F40" s="17"/>
      <c r="G40" s="20"/>
      <c r="H40" s="17"/>
      <c r="I40" s="20"/>
      <c r="J40" s="17"/>
      <c r="K40" s="20"/>
      <c r="L40" s="17"/>
      <c r="M40" s="20"/>
      <c r="N40" s="17"/>
      <c r="O40" s="20"/>
      <c r="P40" s="17"/>
      <c r="Q40" s="40"/>
      <c r="R40" s="40"/>
      <c r="S40" s="40">
        <f t="shared" si="0"/>
        <v>0</v>
      </c>
    </row>
    <row r="41" spans="1:20" x14ac:dyDescent="0.25">
      <c r="A41" s="18" t="s">
        <v>40</v>
      </c>
      <c r="B41" s="17"/>
      <c r="C41" s="31"/>
      <c r="D41" s="17"/>
      <c r="E41" s="20"/>
      <c r="F41" s="17"/>
      <c r="G41" s="20"/>
      <c r="H41" s="17"/>
      <c r="I41" s="20"/>
      <c r="J41" s="17"/>
      <c r="K41" s="20"/>
      <c r="L41" s="17"/>
      <c r="M41" s="20"/>
      <c r="N41" s="17"/>
      <c r="O41" s="20"/>
      <c r="P41" s="17"/>
      <c r="Q41" s="40"/>
      <c r="R41" s="40"/>
      <c r="S41" s="40">
        <f t="shared" si="0"/>
        <v>0</v>
      </c>
    </row>
    <row r="42" spans="1:20" x14ac:dyDescent="0.25">
      <c r="A42" s="18" t="s">
        <v>41</v>
      </c>
      <c r="B42" s="17"/>
      <c r="C42" s="31"/>
      <c r="D42" s="17"/>
      <c r="E42" s="20"/>
      <c r="F42" s="17"/>
      <c r="G42" s="20"/>
      <c r="H42" s="17"/>
      <c r="I42" s="20"/>
      <c r="J42" s="17"/>
      <c r="K42" s="20"/>
      <c r="L42" s="17"/>
      <c r="M42" s="20"/>
      <c r="N42" s="17"/>
      <c r="O42" s="20"/>
      <c r="P42" s="17"/>
      <c r="Q42" s="40"/>
      <c r="R42" s="40"/>
      <c r="S42" s="40">
        <f t="shared" si="0"/>
        <v>0</v>
      </c>
    </row>
    <row r="43" spans="1:20" x14ac:dyDescent="0.25">
      <c r="A43" s="18" t="s">
        <v>42</v>
      </c>
      <c r="B43" s="17"/>
      <c r="C43" s="31"/>
      <c r="D43" s="17"/>
      <c r="E43" s="20"/>
      <c r="F43" s="17"/>
      <c r="G43" s="20"/>
      <c r="H43" s="17"/>
      <c r="I43" s="20"/>
      <c r="J43" s="17"/>
      <c r="K43" s="20"/>
      <c r="L43" s="17"/>
      <c r="M43" s="20"/>
      <c r="N43" s="17"/>
      <c r="O43" s="20"/>
      <c r="P43" s="17"/>
      <c r="Q43" s="40"/>
      <c r="R43" s="40"/>
      <c r="S43" s="40">
        <f t="shared" si="0"/>
        <v>0</v>
      </c>
    </row>
    <row r="44" spans="1:20" x14ac:dyDescent="0.25">
      <c r="A44" s="16" t="s">
        <v>43</v>
      </c>
      <c r="B44" s="17"/>
      <c r="C44" s="31"/>
      <c r="D44" s="17"/>
      <c r="E44" s="20"/>
      <c r="F44" s="17"/>
      <c r="G44" s="20"/>
      <c r="H44" s="17"/>
      <c r="I44" s="20"/>
      <c r="J44" s="17"/>
      <c r="K44" s="20"/>
      <c r="L44" s="17"/>
      <c r="M44" s="20"/>
      <c r="N44" s="17"/>
      <c r="O44" s="20"/>
      <c r="P44" s="17"/>
      <c r="Q44" s="40"/>
      <c r="R44" s="40"/>
      <c r="S44" s="40">
        <f t="shared" si="0"/>
        <v>0</v>
      </c>
    </row>
    <row r="45" spans="1:20" x14ac:dyDescent="0.25">
      <c r="A45" s="18" t="s">
        <v>44</v>
      </c>
      <c r="B45" s="17"/>
      <c r="C45" s="31"/>
      <c r="D45" s="17"/>
      <c r="E45" s="20"/>
      <c r="F45" s="17"/>
      <c r="G45" s="20"/>
      <c r="H45" s="17"/>
      <c r="I45" s="20"/>
      <c r="J45" s="17"/>
      <c r="K45" s="20"/>
      <c r="L45" s="17"/>
      <c r="M45" s="20"/>
      <c r="N45" s="17"/>
      <c r="O45" s="20"/>
      <c r="P45" s="17"/>
      <c r="Q45" s="40"/>
      <c r="R45" s="40"/>
      <c r="S45" s="40">
        <f t="shared" ref="S45:S76" si="1">SUM(Q45:Q45)</f>
        <v>0</v>
      </c>
    </row>
    <row r="46" spans="1:20" x14ac:dyDescent="0.25">
      <c r="A46" s="18" t="s">
        <v>45</v>
      </c>
      <c r="B46" s="17"/>
      <c r="C46" s="31"/>
      <c r="D46" s="17"/>
      <c r="E46" s="20"/>
      <c r="F46" s="17"/>
      <c r="G46" s="20"/>
      <c r="H46" s="17"/>
      <c r="I46" s="20"/>
      <c r="J46" s="17"/>
      <c r="K46" s="20"/>
      <c r="L46" s="17"/>
      <c r="M46" s="20"/>
      <c r="N46" s="17"/>
      <c r="O46" s="20"/>
      <c r="P46" s="17"/>
      <c r="Q46" s="40"/>
      <c r="R46" s="40"/>
      <c r="S46" s="40">
        <f t="shared" si="1"/>
        <v>0</v>
      </c>
    </row>
    <row r="47" spans="1:20" x14ac:dyDescent="0.25">
      <c r="A47" s="18" t="s">
        <v>46</v>
      </c>
      <c r="B47" s="17"/>
      <c r="C47" s="31"/>
      <c r="D47" s="17"/>
      <c r="E47" s="20"/>
      <c r="F47" s="17"/>
      <c r="G47" s="20"/>
      <c r="H47" s="17"/>
      <c r="I47" s="20"/>
      <c r="J47" s="17"/>
      <c r="K47" s="20"/>
      <c r="L47" s="17"/>
      <c r="M47" s="20"/>
      <c r="N47" s="17"/>
      <c r="O47" s="20"/>
      <c r="P47" s="17"/>
      <c r="Q47" s="40"/>
      <c r="R47" s="40"/>
      <c r="S47" s="40">
        <f t="shared" si="1"/>
        <v>0</v>
      </c>
    </row>
    <row r="48" spans="1:20" ht="24" x14ac:dyDescent="0.25">
      <c r="A48" s="24" t="s">
        <v>47</v>
      </c>
      <c r="B48" s="17"/>
      <c r="C48" s="31"/>
      <c r="D48" s="17"/>
      <c r="E48" s="20"/>
      <c r="F48" s="17"/>
      <c r="G48" s="20"/>
      <c r="H48" s="17"/>
      <c r="I48" s="20"/>
      <c r="J48" s="17"/>
      <c r="K48" s="20"/>
      <c r="L48" s="17"/>
      <c r="M48" s="20"/>
      <c r="N48" s="17"/>
      <c r="O48" s="20"/>
      <c r="P48" s="17"/>
      <c r="Q48" s="40"/>
      <c r="R48" s="40"/>
      <c r="S48" s="40">
        <f t="shared" si="1"/>
        <v>0</v>
      </c>
    </row>
    <row r="49" spans="1:19" x14ac:dyDescent="0.25">
      <c r="A49" s="18" t="s">
        <v>48</v>
      </c>
      <c r="B49" s="17"/>
      <c r="C49" s="31"/>
      <c r="D49" s="17"/>
      <c r="E49" s="20"/>
      <c r="F49" s="17"/>
      <c r="G49" s="20"/>
      <c r="H49" s="17"/>
      <c r="I49" s="20"/>
      <c r="J49" s="17"/>
      <c r="K49" s="20"/>
      <c r="L49" s="17"/>
      <c r="M49" s="20"/>
      <c r="N49" s="17"/>
      <c r="O49" s="20"/>
      <c r="P49" s="17"/>
      <c r="Q49" s="40"/>
      <c r="R49" s="40"/>
      <c r="S49" s="40">
        <f t="shared" si="1"/>
        <v>0</v>
      </c>
    </row>
    <row r="50" spans="1:19" x14ac:dyDescent="0.25">
      <c r="A50" s="18" t="s">
        <v>49</v>
      </c>
      <c r="B50" s="17"/>
      <c r="C50" s="31"/>
      <c r="D50" s="17"/>
      <c r="E50" s="20"/>
      <c r="F50" s="17"/>
      <c r="G50" s="20"/>
      <c r="H50" s="17"/>
      <c r="I50" s="20"/>
      <c r="J50" s="17"/>
      <c r="K50" s="20"/>
      <c r="L50" s="17"/>
      <c r="M50" s="20"/>
      <c r="N50" s="17"/>
      <c r="O50" s="20"/>
      <c r="P50" s="17"/>
      <c r="Q50" s="40"/>
      <c r="R50" s="40"/>
      <c r="S50" s="40">
        <f t="shared" si="1"/>
        <v>0</v>
      </c>
    </row>
    <row r="51" spans="1:19" x14ac:dyDescent="0.25">
      <c r="A51" s="16" t="s">
        <v>50</v>
      </c>
      <c r="B51" s="21">
        <f>SUM(B52:B60)</f>
        <v>3270000</v>
      </c>
      <c r="C51" s="52">
        <v>0</v>
      </c>
      <c r="D51" s="21">
        <f>SUM(D52:D60)</f>
        <v>7080000</v>
      </c>
      <c r="E51" s="37">
        <v>0</v>
      </c>
      <c r="F51" s="21">
        <f>SUM(F52:F60)</f>
        <v>7080000</v>
      </c>
      <c r="G51" s="37">
        <v>0</v>
      </c>
      <c r="H51" s="21">
        <f>SUM(H52:H60)</f>
        <v>7080000</v>
      </c>
      <c r="I51" s="37">
        <v>0</v>
      </c>
      <c r="J51" s="21">
        <f>SUM(J52:J60)</f>
        <v>7080000</v>
      </c>
      <c r="K51" s="37">
        <v>0</v>
      </c>
      <c r="L51" s="21">
        <f>SUM(L52:L60)</f>
        <v>7080000</v>
      </c>
      <c r="M51" s="37">
        <v>0</v>
      </c>
      <c r="N51" s="21">
        <f>SUM(N52:N60)</f>
        <v>7080000</v>
      </c>
      <c r="O51" s="37">
        <v>0</v>
      </c>
      <c r="P51" s="17"/>
      <c r="Q51" s="40"/>
      <c r="R51" s="38">
        <f>SUM(R53:R56)</f>
        <v>10087.64</v>
      </c>
      <c r="S51" s="40">
        <f>SUM(S54:S56)</f>
        <v>10087.64</v>
      </c>
    </row>
    <row r="52" spans="1:19" x14ac:dyDescent="0.25">
      <c r="A52" s="18" t="s">
        <v>51</v>
      </c>
      <c r="B52" s="17">
        <v>900000</v>
      </c>
      <c r="C52" s="31"/>
      <c r="D52" s="17">
        <v>1000000</v>
      </c>
      <c r="E52" s="20"/>
      <c r="F52" s="17">
        <v>1000000</v>
      </c>
      <c r="G52" s="20"/>
      <c r="H52" s="17">
        <v>1000000</v>
      </c>
      <c r="I52" s="20"/>
      <c r="J52" s="17">
        <v>1000000</v>
      </c>
      <c r="K52" s="20"/>
      <c r="L52" s="17">
        <v>1000000</v>
      </c>
      <c r="M52" s="20"/>
      <c r="N52" s="17">
        <v>1000000</v>
      </c>
      <c r="O52" s="20"/>
      <c r="P52" s="17"/>
      <c r="Q52" s="40"/>
      <c r="R52" s="40"/>
      <c r="S52" s="40">
        <f t="shared" si="1"/>
        <v>0</v>
      </c>
    </row>
    <row r="53" spans="1:19" x14ac:dyDescent="0.25">
      <c r="A53" s="18" t="s">
        <v>52</v>
      </c>
      <c r="B53" s="17">
        <v>0</v>
      </c>
      <c r="C53" s="31"/>
      <c r="D53" s="17"/>
      <c r="E53" s="20"/>
      <c r="F53" s="17"/>
      <c r="G53" s="20"/>
      <c r="H53" s="17"/>
      <c r="I53" s="20"/>
      <c r="J53" s="17"/>
      <c r="K53" s="20"/>
      <c r="L53" s="17"/>
      <c r="M53" s="20"/>
      <c r="N53" s="17"/>
      <c r="O53" s="20"/>
      <c r="P53" s="17"/>
      <c r="Q53" s="40"/>
      <c r="R53" s="40"/>
      <c r="S53" s="40">
        <f t="shared" si="1"/>
        <v>0</v>
      </c>
    </row>
    <row r="54" spans="1:19" x14ac:dyDescent="0.25">
      <c r="A54" s="18" t="s">
        <v>53</v>
      </c>
      <c r="B54" s="17">
        <v>1370000</v>
      </c>
      <c r="C54" s="29">
        <v>40000</v>
      </c>
      <c r="D54" s="17">
        <v>1580000</v>
      </c>
      <c r="E54" s="20"/>
      <c r="F54" s="17">
        <v>1580000</v>
      </c>
      <c r="G54" s="20"/>
      <c r="H54" s="17">
        <v>1580000</v>
      </c>
      <c r="I54" s="20"/>
      <c r="J54" s="17">
        <v>1580000</v>
      </c>
      <c r="K54" s="20"/>
      <c r="L54" s="17">
        <v>1580000</v>
      </c>
      <c r="M54" s="20"/>
      <c r="N54" s="17">
        <v>1580000</v>
      </c>
      <c r="O54" s="20"/>
      <c r="P54" s="17">
        <v>0</v>
      </c>
      <c r="Q54" s="40"/>
      <c r="R54" s="40">
        <v>5892.64</v>
      </c>
      <c r="S54" s="40">
        <v>5892.64</v>
      </c>
    </row>
    <row r="55" spans="1:19" x14ac:dyDescent="0.25">
      <c r="A55" s="18" t="s">
        <v>54</v>
      </c>
      <c r="B55" s="17">
        <v>0</v>
      </c>
      <c r="C55" s="29">
        <v>0</v>
      </c>
      <c r="D55" s="17">
        <v>3000000</v>
      </c>
      <c r="E55" s="20"/>
      <c r="F55" s="17">
        <v>3000000</v>
      </c>
      <c r="G55" s="20"/>
      <c r="H55" s="17">
        <v>3000000</v>
      </c>
      <c r="I55" s="20"/>
      <c r="J55" s="17">
        <v>3000000</v>
      </c>
      <c r="K55" s="20"/>
      <c r="L55" s="17">
        <v>3000000</v>
      </c>
      <c r="M55" s="20"/>
      <c r="N55" s="17">
        <v>3000000</v>
      </c>
      <c r="O55" s="20"/>
      <c r="P55" s="17"/>
      <c r="Q55" s="40"/>
      <c r="R55" s="40"/>
      <c r="S55" s="40">
        <f t="shared" si="1"/>
        <v>0</v>
      </c>
    </row>
    <row r="56" spans="1:19" x14ac:dyDescent="0.25">
      <c r="A56" s="18" t="s">
        <v>55</v>
      </c>
      <c r="B56" s="17"/>
      <c r="C56" s="29"/>
      <c r="D56" s="17"/>
      <c r="E56" s="20"/>
      <c r="F56" s="17"/>
      <c r="G56" s="20"/>
      <c r="H56" s="17"/>
      <c r="I56" s="20"/>
      <c r="J56" s="17"/>
      <c r="K56" s="20"/>
      <c r="L56" s="17"/>
      <c r="M56" s="20"/>
      <c r="N56" s="17"/>
      <c r="O56" s="20"/>
      <c r="P56" s="17"/>
      <c r="Q56" s="40"/>
      <c r="R56" s="40">
        <v>4195</v>
      </c>
      <c r="S56" s="40">
        <v>4195</v>
      </c>
    </row>
    <row r="57" spans="1:19" x14ac:dyDescent="0.25">
      <c r="A57" s="18" t="s">
        <v>56</v>
      </c>
      <c r="B57" s="17"/>
      <c r="C57" s="29"/>
      <c r="D57" s="17"/>
      <c r="E57" s="20"/>
      <c r="F57" s="17"/>
      <c r="G57" s="20"/>
      <c r="H57" s="17"/>
      <c r="I57" s="20"/>
      <c r="J57" s="17"/>
      <c r="K57" s="20"/>
      <c r="L57" s="17"/>
      <c r="M57" s="20"/>
      <c r="N57" s="17"/>
      <c r="O57" s="20"/>
      <c r="P57" s="17"/>
      <c r="Q57" s="40"/>
      <c r="R57" s="40"/>
      <c r="S57" s="40">
        <f t="shared" si="1"/>
        <v>0</v>
      </c>
    </row>
    <row r="58" spans="1:19" x14ac:dyDescent="0.25">
      <c r="A58" s="18" t="s">
        <v>57</v>
      </c>
      <c r="B58" s="17"/>
      <c r="C58" s="29"/>
      <c r="D58" s="17"/>
      <c r="E58" s="20"/>
      <c r="F58" s="17"/>
      <c r="G58" s="20"/>
      <c r="H58" s="17"/>
      <c r="I58" s="20"/>
      <c r="J58" s="17"/>
      <c r="K58" s="20"/>
      <c r="L58" s="17"/>
      <c r="M58" s="20"/>
      <c r="N58" s="17"/>
      <c r="O58" s="20"/>
      <c r="P58" s="17"/>
      <c r="Q58" s="40"/>
      <c r="R58" s="40"/>
      <c r="S58" s="40">
        <f t="shared" si="1"/>
        <v>0</v>
      </c>
    </row>
    <row r="59" spans="1:19" x14ac:dyDescent="0.25">
      <c r="A59" s="18" t="s">
        <v>58</v>
      </c>
      <c r="B59" s="17">
        <v>1000000</v>
      </c>
      <c r="C59" s="29">
        <v>-1000000</v>
      </c>
      <c r="D59" s="17">
        <v>1500000</v>
      </c>
      <c r="E59" s="20"/>
      <c r="F59" s="17">
        <v>1500000</v>
      </c>
      <c r="G59" s="20"/>
      <c r="H59" s="17">
        <v>1500000</v>
      </c>
      <c r="I59" s="20"/>
      <c r="J59" s="17">
        <v>1500000</v>
      </c>
      <c r="K59" s="20"/>
      <c r="L59" s="17">
        <v>1500000</v>
      </c>
      <c r="M59" s="20"/>
      <c r="N59" s="17">
        <v>1500000</v>
      </c>
      <c r="O59" s="20"/>
      <c r="P59" s="17"/>
      <c r="Q59" s="40"/>
      <c r="R59" s="40"/>
      <c r="S59" s="40">
        <f t="shared" si="1"/>
        <v>0</v>
      </c>
    </row>
    <row r="60" spans="1:19" ht="24" x14ac:dyDescent="0.25">
      <c r="A60" s="25" t="s">
        <v>59</v>
      </c>
      <c r="B60" s="17"/>
      <c r="C60" s="29"/>
      <c r="D60" s="17"/>
      <c r="E60" s="20"/>
      <c r="F60" s="17"/>
      <c r="G60" s="20"/>
      <c r="H60" s="17"/>
      <c r="I60" s="20"/>
      <c r="J60" s="17"/>
      <c r="K60" s="20"/>
      <c r="L60" s="17"/>
      <c r="M60" s="20"/>
      <c r="N60" s="17"/>
      <c r="O60" s="20"/>
      <c r="P60" s="17"/>
      <c r="Q60" s="40"/>
      <c r="R60" s="40"/>
      <c r="S60" s="40">
        <f t="shared" si="1"/>
        <v>0</v>
      </c>
    </row>
    <row r="61" spans="1:19" x14ac:dyDescent="0.25">
      <c r="A61" s="16" t="s">
        <v>60</v>
      </c>
      <c r="B61" s="17"/>
      <c r="C61" s="29"/>
      <c r="D61" s="17"/>
      <c r="E61" s="37"/>
      <c r="F61" s="17"/>
      <c r="G61" s="37"/>
      <c r="H61" s="17"/>
      <c r="I61" s="37"/>
      <c r="J61" s="17"/>
      <c r="K61" s="37"/>
      <c r="L61" s="17"/>
      <c r="M61" s="37"/>
      <c r="N61" s="17"/>
      <c r="O61" s="37"/>
      <c r="P61" s="17"/>
      <c r="Q61" s="40"/>
      <c r="R61" s="40"/>
      <c r="S61" s="40">
        <f t="shared" si="1"/>
        <v>0</v>
      </c>
    </row>
    <row r="62" spans="1:19" x14ac:dyDescent="0.25">
      <c r="A62" s="18" t="s">
        <v>61</v>
      </c>
      <c r="B62" s="17"/>
      <c r="C62" s="29"/>
      <c r="D62" s="17"/>
      <c r="E62" s="20"/>
      <c r="F62" s="17"/>
      <c r="G62" s="20"/>
      <c r="H62" s="17"/>
      <c r="I62" s="20"/>
      <c r="J62" s="17"/>
      <c r="K62" s="20"/>
      <c r="L62" s="17"/>
      <c r="M62" s="20"/>
      <c r="N62" s="17"/>
      <c r="O62" s="20"/>
      <c r="P62" s="17"/>
      <c r="Q62" s="40"/>
      <c r="R62" s="40"/>
      <c r="S62" s="40">
        <f t="shared" si="1"/>
        <v>0</v>
      </c>
    </row>
    <row r="63" spans="1:19" x14ac:dyDescent="0.25">
      <c r="A63" s="18" t="s">
        <v>62</v>
      </c>
      <c r="B63" s="17"/>
      <c r="C63" s="29"/>
      <c r="D63" s="17"/>
      <c r="E63" s="20"/>
      <c r="F63" s="17"/>
      <c r="G63" s="20"/>
      <c r="H63" s="17"/>
      <c r="I63" s="20"/>
      <c r="J63" s="17"/>
      <c r="K63" s="20"/>
      <c r="L63" s="17"/>
      <c r="M63" s="20"/>
      <c r="N63" s="17"/>
      <c r="O63" s="20"/>
      <c r="P63" s="17"/>
      <c r="Q63" s="40"/>
      <c r="R63" s="40"/>
      <c r="S63" s="40">
        <f t="shared" si="1"/>
        <v>0</v>
      </c>
    </row>
    <row r="64" spans="1:19" x14ac:dyDescent="0.25">
      <c r="A64" s="18" t="s">
        <v>63</v>
      </c>
      <c r="B64" s="17"/>
      <c r="C64" s="29"/>
      <c r="D64" s="17"/>
      <c r="E64" s="20"/>
      <c r="F64" s="17"/>
      <c r="G64" s="20"/>
      <c r="H64" s="17"/>
      <c r="I64" s="20"/>
      <c r="J64" s="17"/>
      <c r="K64" s="20"/>
      <c r="L64" s="17"/>
      <c r="M64" s="20"/>
      <c r="N64" s="17"/>
      <c r="O64" s="20"/>
      <c r="P64" s="17"/>
      <c r="Q64" s="40"/>
      <c r="R64" s="40"/>
      <c r="S64" s="40">
        <f t="shared" si="1"/>
        <v>0</v>
      </c>
    </row>
    <row r="65" spans="1:19" ht="24" x14ac:dyDescent="0.25">
      <c r="A65" s="22" t="s">
        <v>64</v>
      </c>
      <c r="B65" s="23"/>
      <c r="C65" s="29"/>
      <c r="D65" s="23"/>
      <c r="E65" s="20"/>
      <c r="F65" s="23"/>
      <c r="G65" s="20"/>
      <c r="H65" s="23"/>
      <c r="I65" s="20"/>
      <c r="J65" s="23"/>
      <c r="K65" s="20"/>
      <c r="L65" s="23"/>
      <c r="M65" s="20"/>
      <c r="N65" s="23"/>
      <c r="O65" s="20"/>
      <c r="P65" s="23"/>
      <c r="Q65" s="40"/>
      <c r="R65" s="40"/>
      <c r="S65" s="40">
        <f t="shared" si="1"/>
        <v>0</v>
      </c>
    </row>
    <row r="66" spans="1:19" x14ac:dyDescent="0.25">
      <c r="A66" s="16" t="s">
        <v>65</v>
      </c>
      <c r="B66" s="17"/>
      <c r="C66" s="29">
        <v>0</v>
      </c>
      <c r="D66" s="17"/>
      <c r="E66" s="37">
        <v>0</v>
      </c>
      <c r="F66" s="17"/>
      <c r="G66" s="37">
        <v>0</v>
      </c>
      <c r="H66" s="17"/>
      <c r="I66" s="37">
        <v>0</v>
      </c>
      <c r="J66" s="17"/>
      <c r="K66" s="37">
        <v>0</v>
      </c>
      <c r="L66" s="17"/>
      <c r="M66" s="37">
        <v>0</v>
      </c>
      <c r="N66" s="17"/>
      <c r="O66" s="37">
        <v>0</v>
      </c>
      <c r="P66" s="17"/>
      <c r="Q66" s="40"/>
      <c r="R66" s="40"/>
      <c r="S66" s="40">
        <f t="shared" si="1"/>
        <v>0</v>
      </c>
    </row>
    <row r="67" spans="1:19" x14ac:dyDescent="0.25">
      <c r="A67" s="18" t="s">
        <v>66</v>
      </c>
      <c r="B67" s="17"/>
      <c r="C67" s="29"/>
      <c r="D67" s="17"/>
      <c r="E67" s="20"/>
      <c r="F67" s="17"/>
      <c r="G67" s="20"/>
      <c r="H67" s="17"/>
      <c r="I67" s="20"/>
      <c r="J67" s="17"/>
      <c r="K67" s="20"/>
      <c r="L67" s="17"/>
      <c r="M67" s="20"/>
      <c r="N67" s="17"/>
      <c r="O67" s="20"/>
      <c r="P67" s="17"/>
      <c r="Q67" s="40"/>
      <c r="R67" s="40"/>
      <c r="S67" s="40">
        <f t="shared" si="1"/>
        <v>0</v>
      </c>
    </row>
    <row r="68" spans="1:19" x14ac:dyDescent="0.25">
      <c r="A68" s="18" t="s">
        <v>67</v>
      </c>
      <c r="B68" s="17"/>
      <c r="C68" s="29"/>
      <c r="D68" s="17"/>
      <c r="E68" s="20"/>
      <c r="F68" s="17"/>
      <c r="G68" s="20"/>
      <c r="H68" s="17"/>
      <c r="I68" s="20"/>
      <c r="J68" s="17"/>
      <c r="K68" s="20"/>
      <c r="L68" s="17"/>
      <c r="M68" s="20"/>
      <c r="N68" s="17"/>
      <c r="O68" s="20"/>
      <c r="P68" s="17"/>
      <c r="Q68" s="40"/>
      <c r="R68" s="40"/>
      <c r="S68" s="40">
        <f t="shared" si="1"/>
        <v>0</v>
      </c>
    </row>
    <row r="69" spans="1:19" x14ac:dyDescent="0.25">
      <c r="A69" s="16" t="s">
        <v>68</v>
      </c>
      <c r="B69" s="17"/>
      <c r="C69" s="29">
        <v>0</v>
      </c>
      <c r="D69" s="17"/>
      <c r="E69" s="37">
        <v>0</v>
      </c>
      <c r="F69" s="17"/>
      <c r="G69" s="37">
        <v>0</v>
      </c>
      <c r="H69" s="17"/>
      <c r="I69" s="37">
        <v>0</v>
      </c>
      <c r="J69" s="17"/>
      <c r="K69" s="37">
        <v>0</v>
      </c>
      <c r="L69" s="17"/>
      <c r="M69" s="37">
        <v>0</v>
      </c>
      <c r="N69" s="17"/>
      <c r="O69" s="37">
        <v>0</v>
      </c>
      <c r="P69" s="17"/>
      <c r="Q69" s="40"/>
      <c r="R69" s="40"/>
      <c r="S69" s="40">
        <f t="shared" si="1"/>
        <v>0</v>
      </c>
    </row>
    <row r="70" spans="1:19" x14ac:dyDescent="0.25">
      <c r="A70" s="18" t="s">
        <v>69</v>
      </c>
      <c r="B70" s="17"/>
      <c r="C70" s="29"/>
      <c r="D70" s="17"/>
      <c r="E70" s="20"/>
      <c r="F70" s="17"/>
      <c r="G70" s="20"/>
      <c r="H70" s="17"/>
      <c r="I70" s="20"/>
      <c r="J70" s="17"/>
      <c r="K70" s="20"/>
      <c r="L70" s="17"/>
      <c r="M70" s="20"/>
      <c r="N70" s="17"/>
      <c r="O70" s="20"/>
      <c r="P70" s="17"/>
      <c r="Q70" s="40"/>
      <c r="R70" s="40"/>
      <c r="S70" s="40">
        <f t="shared" si="1"/>
        <v>0</v>
      </c>
    </row>
    <row r="71" spans="1:19" x14ac:dyDescent="0.25">
      <c r="A71" s="18" t="s">
        <v>70</v>
      </c>
      <c r="B71" s="17"/>
      <c r="C71" s="29"/>
      <c r="D71" s="17"/>
      <c r="E71" s="20"/>
      <c r="F71" s="17"/>
      <c r="G71" s="20"/>
      <c r="H71" s="17"/>
      <c r="I71" s="20"/>
      <c r="J71" s="17"/>
      <c r="K71" s="20"/>
      <c r="L71" s="17"/>
      <c r="M71" s="20"/>
      <c r="N71" s="17"/>
      <c r="O71" s="20"/>
      <c r="P71" s="17"/>
      <c r="Q71" s="40"/>
      <c r="R71" s="40"/>
      <c r="S71" s="40">
        <f t="shared" si="1"/>
        <v>0</v>
      </c>
    </row>
    <row r="72" spans="1:19" x14ac:dyDescent="0.25">
      <c r="A72" s="18" t="s">
        <v>71</v>
      </c>
      <c r="B72" s="17"/>
      <c r="C72" s="29"/>
      <c r="D72" s="17"/>
      <c r="E72" s="20"/>
      <c r="F72" s="17"/>
      <c r="G72" s="20"/>
      <c r="H72" s="17"/>
      <c r="I72" s="20"/>
      <c r="J72" s="17"/>
      <c r="K72" s="20"/>
      <c r="L72" s="17"/>
      <c r="M72" s="20"/>
      <c r="N72" s="17"/>
      <c r="O72" s="20"/>
      <c r="P72" s="17"/>
      <c r="Q72" s="40"/>
      <c r="R72" s="40"/>
      <c r="S72" s="40">
        <f t="shared" si="1"/>
        <v>0</v>
      </c>
    </row>
    <row r="73" spans="1:19" x14ac:dyDescent="0.25">
      <c r="A73" s="14" t="s">
        <v>72</v>
      </c>
      <c r="B73" s="26"/>
      <c r="C73" s="29">
        <v>0</v>
      </c>
      <c r="D73" s="26"/>
      <c r="E73" s="37">
        <v>0</v>
      </c>
      <c r="F73" s="26"/>
      <c r="G73" s="37">
        <v>0</v>
      </c>
      <c r="H73" s="26"/>
      <c r="I73" s="37">
        <v>0</v>
      </c>
      <c r="J73" s="26"/>
      <c r="K73" s="37">
        <v>0</v>
      </c>
      <c r="L73" s="26"/>
      <c r="M73" s="37">
        <v>0</v>
      </c>
      <c r="N73" s="26"/>
      <c r="O73" s="37">
        <v>0</v>
      </c>
      <c r="P73" s="15"/>
      <c r="Q73" s="40"/>
      <c r="R73" s="40"/>
      <c r="S73" s="40">
        <f t="shared" si="1"/>
        <v>0</v>
      </c>
    </row>
    <row r="74" spans="1:19" x14ac:dyDescent="0.25">
      <c r="A74" s="16" t="s">
        <v>73</v>
      </c>
      <c r="B74" s="17"/>
      <c r="C74" s="29"/>
      <c r="D74" s="17"/>
      <c r="E74" s="37"/>
      <c r="F74" s="17"/>
      <c r="G74" s="37"/>
      <c r="H74" s="17"/>
      <c r="I74" s="37"/>
      <c r="J74" s="17"/>
      <c r="K74" s="37"/>
      <c r="L74" s="17"/>
      <c r="M74" s="37"/>
      <c r="N74" s="17"/>
      <c r="O74" s="37"/>
      <c r="P74" s="17"/>
      <c r="Q74" s="40"/>
      <c r="R74" s="40"/>
      <c r="S74" s="40">
        <f t="shared" si="1"/>
        <v>0</v>
      </c>
    </row>
    <row r="75" spans="1:19" x14ac:dyDescent="0.25">
      <c r="A75" s="18" t="s">
        <v>74</v>
      </c>
      <c r="B75" s="17"/>
      <c r="C75" s="29"/>
      <c r="D75" s="17"/>
      <c r="E75" s="20"/>
      <c r="F75" s="17"/>
      <c r="G75" s="20"/>
      <c r="H75" s="17"/>
      <c r="I75" s="20"/>
      <c r="J75" s="17"/>
      <c r="K75" s="20"/>
      <c r="L75" s="17"/>
      <c r="M75" s="20"/>
      <c r="N75" s="17"/>
      <c r="O75" s="20"/>
      <c r="P75" s="17"/>
      <c r="Q75" s="40"/>
      <c r="R75" s="40"/>
      <c r="S75" s="40">
        <f t="shared" si="1"/>
        <v>0</v>
      </c>
    </row>
    <row r="76" spans="1:19" x14ac:dyDescent="0.25">
      <c r="A76" s="18" t="s">
        <v>75</v>
      </c>
      <c r="B76" s="17"/>
      <c r="C76" s="29"/>
      <c r="D76" s="17"/>
      <c r="E76" s="20"/>
      <c r="F76" s="17"/>
      <c r="G76" s="20"/>
      <c r="H76" s="17"/>
      <c r="I76" s="20"/>
      <c r="J76" s="17"/>
      <c r="K76" s="20"/>
      <c r="L76" s="17"/>
      <c r="M76" s="20"/>
      <c r="N76" s="17"/>
      <c r="O76" s="20"/>
      <c r="P76" s="17"/>
      <c r="Q76" s="40"/>
      <c r="R76" s="40"/>
      <c r="S76" s="40">
        <f t="shared" si="1"/>
        <v>0</v>
      </c>
    </row>
    <row r="77" spans="1:19" x14ac:dyDescent="0.25">
      <c r="A77" s="16" t="s">
        <v>76</v>
      </c>
      <c r="B77" s="17"/>
      <c r="C77" s="17"/>
      <c r="D77" s="17"/>
      <c r="E77" s="37"/>
      <c r="F77" s="17"/>
      <c r="G77" s="37"/>
      <c r="H77" s="17"/>
      <c r="I77" s="37"/>
      <c r="J77" s="17"/>
      <c r="K77" s="37"/>
      <c r="L77" s="17"/>
      <c r="M77" s="37"/>
      <c r="N77" s="17"/>
      <c r="O77" s="37"/>
      <c r="P77" s="17"/>
      <c r="Q77" s="40"/>
      <c r="R77" s="40"/>
      <c r="S77" s="40">
        <f t="shared" ref="S77:S81" si="2">SUM(Q77:Q77)</f>
        <v>0</v>
      </c>
    </row>
    <row r="78" spans="1:19" x14ac:dyDescent="0.25">
      <c r="A78" s="18" t="s">
        <v>77</v>
      </c>
      <c r="B78" s="17"/>
      <c r="C78" s="17"/>
      <c r="D78" s="17"/>
      <c r="E78" s="20"/>
      <c r="F78" s="17"/>
      <c r="G78" s="20"/>
      <c r="H78" s="17"/>
      <c r="I78" s="20"/>
      <c r="J78" s="17"/>
      <c r="K78" s="20"/>
      <c r="L78" s="17"/>
      <c r="M78" s="20"/>
      <c r="N78" s="17"/>
      <c r="O78" s="20"/>
      <c r="P78" s="17"/>
      <c r="Q78" s="40"/>
      <c r="R78" s="40"/>
      <c r="S78" s="40">
        <f t="shared" si="2"/>
        <v>0</v>
      </c>
    </row>
    <row r="79" spans="1:19" x14ac:dyDescent="0.25">
      <c r="A79" s="18" t="s">
        <v>78</v>
      </c>
      <c r="B79" s="17"/>
      <c r="C79" s="17">
        <v>0</v>
      </c>
      <c r="D79" s="17"/>
      <c r="E79" s="37">
        <v>0</v>
      </c>
      <c r="F79" s="17"/>
      <c r="G79" s="37">
        <v>0</v>
      </c>
      <c r="H79" s="17"/>
      <c r="I79" s="37">
        <v>0</v>
      </c>
      <c r="J79" s="17"/>
      <c r="K79" s="37">
        <v>0</v>
      </c>
      <c r="L79" s="17"/>
      <c r="M79" s="37">
        <v>0</v>
      </c>
      <c r="N79" s="17"/>
      <c r="O79" s="37">
        <v>0</v>
      </c>
      <c r="P79" s="17"/>
      <c r="Q79" s="40"/>
      <c r="R79" s="40"/>
      <c r="S79" s="40">
        <f t="shared" si="2"/>
        <v>0</v>
      </c>
    </row>
    <row r="80" spans="1:19" x14ac:dyDescent="0.25">
      <c r="A80" s="16" t="s">
        <v>79</v>
      </c>
      <c r="B80" s="17"/>
      <c r="C80" s="17"/>
      <c r="D80" s="17"/>
      <c r="E80" s="37"/>
      <c r="F80" s="17"/>
      <c r="G80" s="37"/>
      <c r="H80" s="17"/>
      <c r="I80" s="37"/>
      <c r="J80" s="17"/>
      <c r="K80" s="37"/>
      <c r="L80" s="17"/>
      <c r="M80" s="37"/>
      <c r="N80" s="17"/>
      <c r="O80" s="37"/>
      <c r="P80" s="17"/>
      <c r="Q80" s="40"/>
      <c r="R80" s="40"/>
      <c r="S80" s="40">
        <f t="shared" si="2"/>
        <v>0</v>
      </c>
    </row>
    <row r="81" spans="1:19" x14ac:dyDescent="0.25">
      <c r="A81" s="18" t="s">
        <v>80</v>
      </c>
      <c r="B81" s="19"/>
      <c r="C81" s="17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17"/>
      <c r="Q81" s="40"/>
      <c r="R81" s="40"/>
      <c r="S81" s="40">
        <f t="shared" si="2"/>
        <v>0</v>
      </c>
    </row>
    <row r="82" spans="1:19" x14ac:dyDescent="0.25">
      <c r="A82" s="35" t="s">
        <v>91</v>
      </c>
      <c r="B82" s="27">
        <f>SUM(B80+B77+B73+B69+B66+B61+B51+B44+B35+B25+B15+B9)</f>
        <v>726800000</v>
      </c>
      <c r="C82" s="41">
        <f>SUM(C9:C81)</f>
        <v>0</v>
      </c>
      <c r="D82" s="27">
        <f>SUM(D80+D77+D73+D69+D66+D61+D51+D44+D35+D25+D15+D9)</f>
        <v>674698941</v>
      </c>
      <c r="E82" s="41">
        <v>0</v>
      </c>
      <c r="F82" s="27">
        <f>SUM(F80+F77+F73+F69+F66+F61+F51+F44+F35+F25+F15+F9)</f>
        <v>674698941</v>
      </c>
      <c r="G82" s="41">
        <v>0</v>
      </c>
      <c r="H82" s="27">
        <f>SUM(H80+H77+H73+H69+H66+H61+H51+H44+H35+H25+H15+H9)</f>
        <v>674698941</v>
      </c>
      <c r="I82" s="41">
        <v>0</v>
      </c>
      <c r="J82" s="27">
        <f>SUM(J80+J77+J73+J69+J66+J61+J51+J44+J35+J25+J15+J9)</f>
        <v>674698941</v>
      </c>
      <c r="K82" s="41">
        <v>0</v>
      </c>
      <c r="L82" s="27">
        <f>SUM(L80+L77+L73+L69+L66+L61+L51+L44+L35+L25+L15+L9)</f>
        <v>674698941</v>
      </c>
      <c r="M82" s="41">
        <v>0</v>
      </c>
      <c r="N82" s="27">
        <f>SUM(N80+N77+N73+N69+N66+N61+N51+N44+N35+N25+N15+N9)</f>
        <v>674698941</v>
      </c>
      <c r="O82" s="41">
        <v>0</v>
      </c>
      <c r="P82" s="28">
        <f>SUM(P80+P77+P73+P69+P66+P61+P51+P44+P35+P25+P15+P9)</f>
        <v>45032371.549999997</v>
      </c>
      <c r="Q82" s="50">
        <f>SUM(Q51,Q8)</f>
        <v>46686581.389999993</v>
      </c>
      <c r="R82" s="50">
        <f>SUM(R51,R8)</f>
        <v>43832156.290000007</v>
      </c>
      <c r="S82" s="45">
        <f>SUM(Q82:R82)</f>
        <v>90518737.680000007</v>
      </c>
    </row>
    <row r="83" spans="1:19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19"/>
      <c r="L83" s="19"/>
      <c r="M83" s="19"/>
      <c r="N83" s="19"/>
      <c r="O83" s="19"/>
      <c r="P83" s="19"/>
    </row>
    <row r="84" spans="1:19" ht="15.75" x14ac:dyDescent="0.25">
      <c r="A84" s="9" t="s">
        <v>83</v>
      </c>
      <c r="B84" s="1"/>
      <c r="C84" s="4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</row>
    <row r="85" spans="1:19" x14ac:dyDescent="0.25">
      <c r="A85" s="5" t="s">
        <v>84</v>
      </c>
      <c r="B85" s="5"/>
      <c r="C85" s="6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</row>
    <row r="86" spans="1:19" x14ac:dyDescent="0.25">
      <c r="A86" s="5" t="s">
        <v>89</v>
      </c>
      <c r="B86" s="5"/>
      <c r="C86" s="5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</row>
    <row r="87" spans="1:19" x14ac:dyDescent="0.25">
      <c r="A87" s="5" t="s">
        <v>85</v>
      </c>
      <c r="B87" s="5"/>
      <c r="C87" s="5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</row>
    <row r="88" spans="1:19" x14ac:dyDescent="0.25">
      <c r="A88" s="7" t="s">
        <v>88</v>
      </c>
      <c r="B88" s="5"/>
      <c r="C88" s="5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</row>
    <row r="89" spans="1:19" x14ac:dyDescent="0.25">
      <c r="A89" s="8" t="s">
        <v>86</v>
      </c>
      <c r="B89" s="5"/>
      <c r="C89" s="5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</row>
    <row r="90" spans="1:19" x14ac:dyDescent="0.25">
      <c r="A90" s="7" t="s">
        <v>87</v>
      </c>
      <c r="B90" s="5"/>
      <c r="C90" s="5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</row>
    <row r="91" spans="1:1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9" s="1" customFormat="1" x14ac:dyDescent="0.25"/>
    <row r="93" spans="1:19" s="1" customFormat="1" x14ac:dyDescent="0.25"/>
    <row r="94" spans="1:19" s="1" customFormat="1" x14ac:dyDescent="0.25"/>
    <row r="95" spans="1:19" x14ac:dyDescent="0.25">
      <c r="A95" s="3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9" x14ac:dyDescent="0.25">
      <c r="A96" s="54" t="s">
        <v>94</v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</row>
    <row r="97" spans="1:19" x14ac:dyDescent="0.25">
      <c r="A97" s="55" t="s">
        <v>92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</row>
    <row r="98" spans="1:19" x14ac:dyDescent="0.25">
      <c r="A98" s="3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</sheetData>
  <mergeCells count="7">
    <mergeCell ref="A96:S96"/>
    <mergeCell ref="A97:S97"/>
    <mergeCell ref="A1:S1"/>
    <mergeCell ref="A2:S2"/>
    <mergeCell ref="A3:S3"/>
    <mergeCell ref="A4:S4"/>
    <mergeCell ref="A5:S5"/>
  </mergeCells>
  <pageMargins left="0.25" right="0.25" top="0.75" bottom="0.75" header="0.3" footer="0.3"/>
  <pageSetup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2023-03-08T18:34:41Z</cp:lastPrinted>
  <dcterms:created xsi:type="dcterms:W3CDTF">2021-10-12T17:00:57Z</dcterms:created>
  <dcterms:modified xsi:type="dcterms:W3CDTF">2023-03-08T19:17:37Z</dcterms:modified>
</cp:coreProperties>
</file>