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rbe\Desktop\FEBRERO 2026\"/>
    </mc:Choice>
  </mc:AlternateContent>
  <bookViews>
    <workbookView xWindow="0" yWindow="0" windowWidth="20490" windowHeight="7755" activeTab="1"/>
  </bookViews>
  <sheets>
    <sheet name="Hoja1" sheetId="5" r:id="rId1"/>
    <sheet name="Hoja2" sheetId="6" r:id="rId2"/>
  </sheets>
  <calcPr calcId="162913"/>
</workbook>
</file>

<file path=xl/calcChain.xml><?xml version="1.0" encoding="utf-8"?>
<calcChain xmlns="http://schemas.openxmlformats.org/spreadsheetml/2006/main">
  <c r="F26" i="6" l="1"/>
  <c r="F27" i="6"/>
  <c r="F28" i="6"/>
  <c r="F29" i="6"/>
  <c r="F30" i="6"/>
  <c r="F31" i="6"/>
  <c r="F32" i="6"/>
  <c r="F33" i="6"/>
  <c r="F34" i="6"/>
  <c r="F35" i="6"/>
  <c r="F36" i="6"/>
  <c r="F37" i="6"/>
  <c r="F38" i="6"/>
  <c r="F39" i="6"/>
  <c r="F40" i="6"/>
  <c r="F41" i="6"/>
  <c r="F42" i="6"/>
  <c r="F43" i="6"/>
  <c r="F44" i="6"/>
  <c r="F45" i="6"/>
  <c r="F46" i="6"/>
  <c r="F47" i="6"/>
  <c r="F48" i="6"/>
  <c r="F49" i="6"/>
  <c r="F50" i="6"/>
  <c r="F51" i="6"/>
  <c r="F52" i="6"/>
  <c r="F53" i="6"/>
  <c r="F54" i="6"/>
  <c r="F55" i="6"/>
  <c r="F56" i="6"/>
  <c r="F57" i="6"/>
  <c r="F58" i="6"/>
  <c r="F59" i="6"/>
  <c r="F60" i="6"/>
  <c r="F61" i="6"/>
  <c r="F62" i="6"/>
  <c r="F63" i="6"/>
  <c r="F64" i="6"/>
  <c r="F65" i="6"/>
  <c r="F66" i="6"/>
  <c r="F67" i="6"/>
  <c r="F68" i="6"/>
  <c r="F69" i="6"/>
  <c r="F70" i="6"/>
  <c r="F71" i="6"/>
  <c r="F72" i="6"/>
  <c r="F73" i="6"/>
  <c r="F74" i="6"/>
  <c r="F75" i="6"/>
  <c r="F76" i="6"/>
  <c r="F77" i="6"/>
  <c r="F78" i="6"/>
  <c r="F79" i="6"/>
  <c r="F80" i="6"/>
  <c r="F81" i="6"/>
  <c r="F82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11" i="6"/>
  <c r="F10" i="6"/>
  <c r="F9" i="6"/>
  <c r="F8" i="6"/>
  <c r="E82" i="6" l="1"/>
  <c r="E51" i="6"/>
  <c r="E8" i="6"/>
  <c r="E25" i="6"/>
  <c r="E15" i="6"/>
  <c r="E9" i="6" l="1"/>
  <c r="D9" i="6" l="1"/>
  <c r="B51" i="6"/>
  <c r="B35" i="6"/>
  <c r="B25" i="6"/>
  <c r="B15" i="6"/>
  <c r="B9" i="6"/>
  <c r="D51" i="6"/>
  <c r="D25" i="6"/>
  <c r="D15" i="6"/>
  <c r="B82" i="6" l="1"/>
  <c r="D8" i="6"/>
  <c r="D82" i="6" s="1"/>
  <c r="B8" i="6"/>
  <c r="C82" i="5" l="1"/>
  <c r="B51" i="5"/>
  <c r="B35" i="5"/>
  <c r="B25" i="5"/>
  <c r="B82" i="5" s="1"/>
  <c r="B15" i="5"/>
  <c r="B9" i="5"/>
  <c r="B8" i="5" l="1"/>
</calcChain>
</file>

<file path=xl/sharedStrings.xml><?xml version="1.0" encoding="utf-8"?>
<sst xmlns="http://schemas.openxmlformats.org/spreadsheetml/2006/main" count="187" uniqueCount="97">
  <si>
    <t>SERVICIO NACIONAL DE SALUD</t>
  </si>
  <si>
    <t>HOSPITAL VINICIO CALVENTI</t>
  </si>
  <si>
    <t xml:space="preserve">Ejecución de Gasto y Aplicaciones financieras </t>
  </si>
  <si>
    <t>En RD$</t>
  </si>
  <si>
    <t>DETALLE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</si>
  <si>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</si>
  <si>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</si>
  <si>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</si>
  <si>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</si>
  <si>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</si>
  <si>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</si>
  <si>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</si>
  <si>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</si>
  <si>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</si>
  <si>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</si>
  <si>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</si>
  <si>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</si>
  <si>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</si>
  <si>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</si>
  <si>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</si>
  <si>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</si>
  <si>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</si>
  <si>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</si>
  <si>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</si>
  <si>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</si>
  <si>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</si>
  <si>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</si>
  <si>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</si>
  <si>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</si>
  <si>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</si>
  <si>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</si>
  <si>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</si>
  <si>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</si>
  <si>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</si>
  <si>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</si>
  <si>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</si>
  <si>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</si>
  <si>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</si>
  <si>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</si>
  <si>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</si>
  <si>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</si>
  <si>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</si>
  <si>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</si>
  <si>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</si>
  <si>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</si>
  <si>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</si>
  <si>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</si>
  <si>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</si>
  <si>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</si>
  <si>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</si>
  <si>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</si>
  <si>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</si>
  <si>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</si>
  <si>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</si>
  <si>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</si>
  <si>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</si>
  <si>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</si>
  <si>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</si>
  <si>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</si>
  <si>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</si>
  <si>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</si>
  <si>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</si>
  <si>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</si>
  <si>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</si>
  <si>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</si>
  <si>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</si>
  <si>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</si>
  <si>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</si>
  <si>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</si>
  <si>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</si>
  <si>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</si>
  <si>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</si>
  <si>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</si>
  <si>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</si>
  <si>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</si>
  <si>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</si>
  <si>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</si>
  <si>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</si>
  <si>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</si>
  <si>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Presupuesto Aprobado</t>
  </si>
  <si>
    <t>Presupuesto Modificado</t>
  </si>
  <si>
    <t>Notas:</t>
  </si>
  <si>
    <t>1. Gasto devengado</t>
  </si>
  <si>
    <t>3. Se presenta la clasificacion objetal del gasto al nivel de cuenta.</t>
  </si>
  <si>
    <t>5. Fecha de registro: el dia 10 del mes siguiente al mes analizado.</t>
  </si>
  <si>
    <t>6. Fuente Reporte del -SIGEF</t>
  </si>
  <si>
    <t>4. Fecha de imputacion: ultimo dia del mes analizado.</t>
  </si>
  <si>
    <t xml:space="preserve">2. Se presenta el gasto por mes, cada mes se debe actualizar  el gasto devengado de los meses anteriores. </t>
  </si>
  <si>
    <t>Total General</t>
  </si>
  <si>
    <r>
      <t>Elaborado Por:</t>
    </r>
    <r>
      <rPr>
        <b/>
        <sz val="11"/>
        <color theme="1"/>
        <rFont val="Calibri"/>
        <family val="2"/>
        <scheme val="minor"/>
      </rPr>
      <t xml:space="preserve"> Licda</t>
    </r>
    <r>
      <rPr>
        <sz val="11"/>
        <color theme="1"/>
        <rFont val="Calibri"/>
        <family val="2"/>
        <scheme val="minor"/>
      </rPr>
      <t>. Yosenia Puello                                              Aprobado Por:</t>
    </r>
    <r>
      <rPr>
        <b/>
        <sz val="11"/>
        <color theme="1"/>
        <rFont val="Calibri"/>
        <family val="2"/>
        <scheme val="minor"/>
      </rPr>
      <t xml:space="preserve"> Lic</t>
    </r>
    <r>
      <rPr>
        <sz val="11"/>
        <color theme="1"/>
        <rFont val="Calibri"/>
        <family val="2"/>
        <scheme val="minor"/>
      </rPr>
      <t>. Joicker Terrero</t>
    </r>
  </si>
  <si>
    <t xml:space="preserve">      Coordinadora de Presupuesto                                                             Encargado de Contabilidad</t>
  </si>
  <si>
    <t>AÑO 2026</t>
  </si>
  <si>
    <t xml:space="preserve">Enero </t>
  </si>
  <si>
    <t xml:space="preserve">Total </t>
  </si>
  <si>
    <r>
      <t xml:space="preserve">            Elaborado Por</t>
    </r>
    <r>
      <rPr>
        <b/>
        <sz val="12"/>
        <color theme="1"/>
        <rFont val="Calibri"/>
        <family val="2"/>
        <scheme val="minor"/>
      </rPr>
      <t>: Licda. Yosenia Puello</t>
    </r>
    <r>
      <rPr>
        <sz val="12"/>
        <color theme="1"/>
        <rFont val="Calibri"/>
        <family val="2"/>
        <scheme val="minor"/>
      </rPr>
      <t xml:space="preserve">                                                                    Aprobado Por: </t>
    </r>
    <r>
      <rPr>
        <b/>
        <sz val="12"/>
        <color theme="1"/>
        <rFont val="Calibri"/>
        <family val="2"/>
        <scheme val="minor"/>
      </rPr>
      <t xml:space="preserve">Licdo. Joicker Terrero   </t>
    </r>
    <r>
      <rPr>
        <sz val="12"/>
        <color theme="1"/>
        <rFont val="Calibri"/>
        <family val="2"/>
        <scheme val="minor"/>
      </rPr>
      <t xml:space="preserve">                                   </t>
    </r>
  </si>
  <si>
    <t xml:space="preserve">                Coordinadora de Presupuesto                                                                                Encargado de Contabilidad                                                      </t>
  </si>
  <si>
    <t>Febrero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</si>
</sst>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.0_);_(* \(#,##0.0\);_(* &quot;-&quot;??_);_(@_)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22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00B0F0"/>
        <bgColor theme="4" tint="0.79998168889431442"/>
      </patternFill>
    </fill>
    <fill>
      <patternFill patternType="solid">
        <fgColor rgb="FF00B0F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theme="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6">
    <xf numFmtId="0" fontId="0" fillId="0" borderId="0" xfId="0"/>
    <xf numFmtId="0" fontId="0" fillId="0" borderId="0" xfId="0"/>
    <xf numFmtId="2" fontId="0" fillId="0" borderId="0" xfId="0" applyNumberFormat="1"/>
    <xf numFmtId="0" fontId="0" fillId="0" borderId="0" xfId="0" applyFont="1"/>
    <xf numFmtId="2" fontId="0" fillId="0" borderId="0" xfId="0" applyNumberFormat="1" applyFont="1"/>
    <xf numFmtId="0" fontId="0" fillId="0" borderId="0" xfId="0" applyFont="1" applyBorder="1"/>
    <xf numFmtId="0" fontId="0" fillId="0" borderId="0" xfId="0" applyFont="1" applyFill="1" applyBorder="1"/>
    <xf numFmtId="0" fontId="4" fillId="0" borderId="0" xfId="0" applyFont="1"/>
    <xf numFmtId="0" fontId="8" fillId="2" borderId="3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43" fontId="10" fillId="0" borderId="1" xfId="1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43" fontId="7" fillId="0" borderId="0" xfId="1" applyFont="1" applyAlignment="1">
      <alignment vertical="center"/>
    </xf>
    <xf numFmtId="0" fontId="7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43" fontId="7" fillId="0" borderId="0" xfId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7" fillId="0" borderId="0" xfId="0" applyFont="1" applyAlignment="1">
      <alignment horizontal="left" vertical="center" wrapText="1"/>
    </xf>
    <xf numFmtId="43" fontId="10" fillId="0" borderId="0" xfId="1" applyFont="1" applyBorder="1" applyAlignment="1">
      <alignment vertical="center"/>
    </xf>
    <xf numFmtId="164" fontId="10" fillId="4" borderId="2" xfId="0" applyNumberFormat="1" applyFont="1" applyFill="1" applyBorder="1" applyAlignment="1">
      <alignment vertical="center"/>
    </xf>
    <xf numFmtId="43" fontId="7" fillId="0" borderId="0" xfId="1" applyFont="1" applyFill="1" applyAlignment="1">
      <alignment vertical="center"/>
    </xf>
    <xf numFmtId="43" fontId="10" fillId="0" borderId="0" xfId="1" applyFont="1" applyFill="1" applyAlignment="1">
      <alignment vertical="center"/>
    </xf>
    <xf numFmtId="0" fontId="7" fillId="0" borderId="0" xfId="0" applyFont="1" applyFill="1" applyAlignment="1">
      <alignment vertical="center"/>
    </xf>
    <xf numFmtId="43" fontId="7" fillId="0" borderId="0" xfId="1" applyFont="1" applyFill="1" applyAlignment="1">
      <alignment vertical="center" wrapText="1"/>
    </xf>
    <xf numFmtId="0" fontId="6" fillId="0" borderId="0" xfId="0" applyFont="1" applyAlignment="1"/>
    <xf numFmtId="0" fontId="11" fillId="4" borderId="2" xfId="0" applyFont="1" applyFill="1" applyBorder="1" applyAlignment="1">
      <alignment vertical="center"/>
    </xf>
    <xf numFmtId="2" fontId="7" fillId="0" borderId="0" xfId="1" applyNumberFormat="1" applyFont="1" applyAlignment="1">
      <alignment vertical="center"/>
    </xf>
    <xf numFmtId="2" fontId="7" fillId="5" borderId="0" xfId="0" applyNumberFormat="1" applyFont="1" applyFill="1" applyAlignment="1">
      <alignment vertical="center"/>
    </xf>
    <xf numFmtId="43" fontId="7" fillId="0" borderId="5" xfId="1" applyFont="1" applyBorder="1" applyAlignment="1">
      <alignment vertical="center"/>
    </xf>
    <xf numFmtId="2" fontId="7" fillId="0" borderId="0" xfId="0" applyNumberFormat="1" applyFont="1" applyFill="1" applyAlignment="1">
      <alignment vertical="center"/>
    </xf>
    <xf numFmtId="43" fontId="0" fillId="0" borderId="0" xfId="1" applyFont="1"/>
    <xf numFmtId="0" fontId="0" fillId="0" borderId="0" xfId="0" applyFill="1"/>
    <xf numFmtId="0" fontId="8" fillId="3" borderId="0" xfId="0" applyFont="1" applyFill="1" applyBorder="1" applyAlignment="1">
      <alignment horizontal="center" vertical="top"/>
    </xf>
    <xf numFmtId="0" fontId="12" fillId="0" borderId="0" xfId="0" applyFont="1"/>
    <xf numFmtId="43" fontId="10" fillId="0" borderId="0" xfId="0" applyNumberFormat="1" applyFont="1" applyBorder="1"/>
    <xf numFmtId="0" fontId="11" fillId="0" borderId="0" xfId="0" applyFont="1" applyFill="1" applyBorder="1" applyAlignment="1">
      <alignment vertical="center"/>
    </xf>
    <xf numFmtId="164" fontId="10" fillId="0" borderId="0" xfId="0" applyNumberFormat="1" applyFont="1" applyFill="1" applyBorder="1" applyAlignment="1">
      <alignment vertical="center"/>
    </xf>
    <xf numFmtId="0" fontId="9" fillId="0" borderId="0" xfId="0" applyFont="1"/>
    <xf numFmtId="43" fontId="0" fillId="0" borderId="0" xfId="1" applyFont="1" applyFill="1"/>
    <xf numFmtId="0" fontId="0" fillId="0" borderId="6" xfId="0" applyBorder="1"/>
    <xf numFmtId="0" fontId="13" fillId="2" borderId="3" xfId="0" applyFont="1" applyFill="1" applyBorder="1" applyAlignment="1">
      <alignment horizontal="left" vertical="center"/>
    </xf>
    <xf numFmtId="0" fontId="13" fillId="3" borderId="0" xfId="0" applyFont="1" applyFill="1" applyBorder="1" applyAlignment="1">
      <alignment horizontal="center" vertical="top"/>
    </xf>
    <xf numFmtId="0" fontId="13" fillId="3" borderId="7" xfId="0" applyFont="1" applyFill="1" applyBorder="1" applyAlignment="1">
      <alignment horizontal="center" vertical="center"/>
    </xf>
    <xf numFmtId="43" fontId="6" fillId="0" borderId="5" xfId="1" applyFont="1" applyBorder="1" applyAlignment="1">
      <alignment vertical="center"/>
    </xf>
    <xf numFmtId="43" fontId="14" fillId="0" borderId="8" xfId="0" applyNumberFormat="1" applyFont="1" applyBorder="1"/>
    <xf numFmtId="2" fontId="6" fillId="0" borderId="0" xfId="1" applyNumberFormat="1" applyFont="1" applyAlignment="1">
      <alignment vertical="top" readingOrder="1"/>
    </xf>
    <xf numFmtId="43" fontId="14" fillId="0" borderId="0" xfId="1" applyFont="1"/>
    <xf numFmtId="43" fontId="14" fillId="0" borderId="0" xfId="1" applyFont="1" applyBorder="1"/>
    <xf numFmtId="43" fontId="6" fillId="0" borderId="0" xfId="1" applyFont="1" applyFill="1" applyAlignment="1">
      <alignment vertical="top" readingOrder="1"/>
    </xf>
    <xf numFmtId="43" fontId="6" fillId="0" borderId="0" xfId="1" applyFont="1" applyFill="1" applyAlignment="1">
      <alignment vertical="center"/>
    </xf>
    <xf numFmtId="43" fontId="6" fillId="0" borderId="0" xfId="1" applyFont="1" applyBorder="1"/>
    <xf numFmtId="43" fontId="6" fillId="0" borderId="0" xfId="1" applyFont="1" applyFill="1"/>
    <xf numFmtId="0" fontId="6" fillId="0" borderId="0" xfId="0" applyFont="1" applyFill="1" applyAlignment="1">
      <alignment vertical="top" readingOrder="1"/>
    </xf>
    <xf numFmtId="43" fontId="6" fillId="0" borderId="0" xfId="1" applyFont="1"/>
    <xf numFmtId="2" fontId="6" fillId="0" borderId="0" xfId="0" applyNumberFormat="1" applyFont="1" applyFill="1" applyAlignment="1">
      <alignment vertical="top" readingOrder="1"/>
    </xf>
    <xf numFmtId="0" fontId="15" fillId="0" borderId="0" xfId="0" applyFont="1" applyFill="1" applyBorder="1" applyAlignment="1">
      <alignment vertical="center"/>
    </xf>
    <xf numFmtId="164" fontId="14" fillId="0" borderId="0" xfId="0" applyNumberFormat="1" applyFont="1" applyFill="1" applyBorder="1" applyAlignment="1">
      <alignment vertical="center"/>
    </xf>
    <xf numFmtId="43" fontId="14" fillId="0" borderId="0" xfId="1" applyFont="1" applyFill="1" applyAlignment="1">
      <alignment vertical="top" readingOrder="1"/>
    </xf>
    <xf numFmtId="43" fontId="14" fillId="0" borderId="0" xfId="0" applyNumberFormat="1" applyFont="1" applyFill="1"/>
    <xf numFmtId="0" fontId="16" fillId="0" borderId="0" xfId="0" applyFont="1"/>
    <xf numFmtId="0" fontId="6" fillId="0" borderId="0" xfId="0" applyFont="1"/>
    <xf numFmtId="2" fontId="6" fillId="0" borderId="0" xfId="0" applyNumberFormat="1" applyFont="1"/>
    <xf numFmtId="0" fontId="0" fillId="0" borderId="0" xfId="0" applyBorder="1"/>
    <xf numFmtId="43" fontId="6" fillId="5" borderId="6" xfId="1" applyFont="1" applyFill="1" applyBorder="1" applyAlignment="1">
      <alignment vertical="top" readingOrder="1"/>
    </xf>
    <xf numFmtId="43" fontId="6" fillId="5" borderId="6" xfId="1" applyFont="1" applyFill="1" applyBorder="1"/>
    <xf numFmtId="0" fontId="0" fillId="0" borderId="9" xfId="0" applyBorder="1"/>
    <xf numFmtId="0" fontId="13" fillId="3" borderId="10" xfId="0" applyFont="1" applyFill="1" applyBorder="1" applyAlignment="1">
      <alignment horizontal="center" vertical="center"/>
    </xf>
    <xf numFmtId="43" fontId="14" fillId="0" borderId="10" xfId="1" applyFont="1" applyBorder="1"/>
    <xf numFmtId="0" fontId="13" fillId="3" borderId="0" xfId="0" applyFont="1" applyFill="1" applyBorder="1" applyAlignment="1">
      <alignment horizontal="center" vertical="center"/>
    </xf>
    <xf numFmtId="0" fontId="0" fillId="0" borderId="11" xfId="0" applyBorder="1"/>
    <xf numFmtId="43" fontId="14" fillId="0" borderId="5" xfId="0" applyNumberFormat="1" applyFont="1" applyBorder="1"/>
    <xf numFmtId="43" fontId="6" fillId="5" borderId="0" xfId="1" applyFont="1" applyFill="1" applyBorder="1"/>
    <xf numFmtId="0" fontId="3" fillId="0" borderId="4" xfId="0" applyFont="1" applyBorder="1" applyAlignment="1">
      <alignment horizontal="center" vertical="center" wrapText="1" readingOrder="1"/>
    </xf>
    <xf numFmtId="0" fontId="3" fillId="0" borderId="0" xfId="0" applyFont="1" applyBorder="1" applyAlignment="1">
      <alignment horizontal="center" vertical="center" wrapText="1" readingOrder="1"/>
    </xf>
    <xf numFmtId="0" fontId="2" fillId="0" borderId="4" xfId="0" applyFont="1" applyBorder="1" applyAlignment="1">
      <alignment horizontal="center" vertical="top" wrapText="1" readingOrder="1"/>
    </xf>
    <xf numFmtId="0" fontId="2" fillId="0" borderId="0" xfId="0" applyFont="1" applyBorder="1" applyAlignment="1">
      <alignment horizontal="center" vertical="top" wrapText="1" readingOrder="1"/>
    </xf>
    <xf numFmtId="0" fontId="4" fillId="0" borderId="4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readingOrder="1"/>
    </xf>
    <xf numFmtId="0" fontId="5" fillId="0" borderId="0" xfId="0" applyFont="1" applyBorder="1" applyAlignment="1">
      <alignment horizontal="center" vertical="top" wrapText="1" readingOrder="1"/>
    </xf>
    <xf numFmtId="0" fontId="4" fillId="0" borderId="0" xfId="0" applyFont="1" applyBorder="1"/>
    <xf numFmtId="0" fontId="5" fillId="0" borderId="5" xfId="0" applyFont="1" applyBorder="1" applyAlignment="1">
      <alignment horizontal="center" vertical="top" wrapText="1" readingOrder="1"/>
    </xf>
    <xf numFmtId="0" fontId="12" fillId="0" borderId="0" xfId="0" applyFont="1" applyBorder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1171574</xdr:colOff>
      <xdr:row>0</xdr:row>
      <xdr:rowOff>66675</xdr:rowOff>
    </xdr:from>
    <xdr:to>
      <xdr:col>2</xdr:col>
      <xdr:colOff>752475</xdr:colOff>
      <xdr:row>3</xdr:row>
      <xdr:rowOff>180975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19649" y="66675"/>
          <a:ext cx="981076" cy="9429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161926</xdr:colOff>
      <xdr:row>0</xdr:row>
      <xdr:rowOff>133349</xdr:rowOff>
    </xdr:from>
    <xdr:ext cx="714374" cy="828675"/>
    <xdr:pic>
      <xdr:nvPicPr>
        <xdr:cNvPr id="5" name="Imagen 4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1926" y="133349"/>
          <a:ext cx="714374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0</xdr:row>
      <xdr:rowOff>0</xdr:rowOff>
    </xdr:from>
    <xdr:to>
      <xdr:col>5</xdr:col>
      <xdr:colOff>266700</xdr:colOff>
      <xdr:row>5</xdr:row>
      <xdr:rowOff>1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39025" y="0"/>
          <a:ext cx="1352550" cy="1228726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0</xdr:col>
      <xdr:colOff>723900</xdr:colOff>
      <xdr:row>0</xdr:row>
      <xdr:rowOff>152400</xdr:rowOff>
    </xdr:from>
    <xdr:ext cx="1371600" cy="847725"/>
    <xdr:pic>
      <xdr:nvPicPr>
        <xdr:cNvPr id="3" name="Imagen 2">
          <a:extLst>
            <a:ext uri="{FF2B5EF4-FFF2-40B4-BE49-F238E27FC236}">
              <a16:creationId xmlns:a16="http://schemas.microsoft.com/office/drawing/2014/main" xmlns="" id="{65B4FBAB-BBF3-40AD-BAD7-1C58981EDC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3900" y="152400"/>
          <a:ext cx="1371600" cy="847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103"/>
  <sheetViews>
    <sheetView workbookViewId="0">
      <selection activeCell="F76" sqref="F76"/>
    </sheetView>
  </sheetViews>
  <sheetFormatPr baseColWidth="10" defaultRowHeight="15" x14ac:dyDescent="0.25"/>
  <cols>
    <col min="1" max="1" width="54.7109375" customWidth="1"/>
    <col min="2" max="2" width="21" customWidth="1"/>
    <col min="3" max="3" width="13" customWidth="1"/>
    <col min="4" max="4" width="11.42578125" customWidth="1"/>
    <col min="7" max="7" width="18.140625" customWidth="1"/>
  </cols>
  <sheetData>
    <row r="1" spans="1:7" ht="28.5" x14ac:dyDescent="0.25">
      <c r="A1" s="74" t="s">
        <v>0</v>
      </c>
      <c r="B1" s="75"/>
      <c r="C1" s="75"/>
    </row>
    <row r="2" spans="1:7" ht="21" x14ac:dyDescent="0.25">
      <c r="A2" s="76" t="s">
        <v>1</v>
      </c>
      <c r="B2" s="77"/>
      <c r="C2" s="77"/>
    </row>
    <row r="3" spans="1:7" ht="15.75" x14ac:dyDescent="0.25">
      <c r="A3" s="78" t="s">
        <v>91</v>
      </c>
      <c r="B3" s="79"/>
      <c r="C3" s="79"/>
    </row>
    <row r="4" spans="1:7" ht="15.75" x14ac:dyDescent="0.25">
      <c r="A4" s="80" t="s">
        <v>2</v>
      </c>
      <c r="B4" s="81"/>
      <c r="C4" s="81"/>
    </row>
    <row r="5" spans="1:7" ht="15.75" x14ac:dyDescent="0.25">
      <c r="A5" s="82" t="s">
        <v>3</v>
      </c>
      <c r="B5" s="82"/>
      <c r="C5" s="82"/>
    </row>
    <row r="6" spans="1:7" ht="15.75" x14ac:dyDescent="0.25">
      <c r="A6" s="1"/>
      <c r="B6" s="35"/>
      <c r="C6" s="35"/>
    </row>
    <row r="7" spans="1:7" x14ac:dyDescent="0.25">
      <c r="A7" s="8" t="s">
        <v>4</v>
      </c>
      <c r="B7" s="34" t="s">
        <v>79</v>
      </c>
      <c r="C7" s="34" t="s">
        <v>80</v>
      </c>
    </row>
    <row r="8" spans="1:7" x14ac:dyDescent="0.25">
      <c r="A8" s="9" t="s">
        <v>5</v>
      </c>
      <c r="B8" s="10">
        <f>SUM(B9,B15,B25,B35)</f>
        <v>933680812</v>
      </c>
      <c r="C8" s="30">
        <v>0</v>
      </c>
    </row>
    <row r="9" spans="1:7" x14ac:dyDescent="0.25">
      <c r="A9" s="11" t="s">
        <v>6</v>
      </c>
      <c r="B9" s="23">
        <f>SUM(B10:B14)</f>
        <v>726262070</v>
      </c>
      <c r="C9" s="28"/>
    </row>
    <row r="10" spans="1:7" x14ac:dyDescent="0.25">
      <c r="A10" s="13" t="s">
        <v>7</v>
      </c>
      <c r="B10" s="22">
        <v>579916157</v>
      </c>
      <c r="C10" s="22"/>
    </row>
    <row r="11" spans="1:7" x14ac:dyDescent="0.25">
      <c r="A11" s="13" t="s">
        <v>8</v>
      </c>
      <c r="B11" s="22">
        <v>63436854</v>
      </c>
      <c r="C11" s="22"/>
      <c r="D11" s="33"/>
      <c r="E11" s="36"/>
      <c r="F11" s="36"/>
      <c r="G11" s="36"/>
    </row>
    <row r="12" spans="1:7" x14ac:dyDescent="0.25">
      <c r="A12" s="26" t="s">
        <v>10</v>
      </c>
      <c r="B12" s="22">
        <v>0</v>
      </c>
      <c r="C12" s="24"/>
      <c r="G12" s="32"/>
    </row>
    <row r="13" spans="1:7" x14ac:dyDescent="0.25">
      <c r="A13" s="13" t="s">
        <v>9</v>
      </c>
      <c r="B13" s="22">
        <v>0</v>
      </c>
      <c r="C13" s="24"/>
      <c r="G13" s="32"/>
    </row>
    <row r="14" spans="1:7" x14ac:dyDescent="0.25">
      <c r="A14" s="13" t="s">
        <v>11</v>
      </c>
      <c r="B14" s="22">
        <v>82909059</v>
      </c>
      <c r="C14" s="24"/>
      <c r="G14" s="32"/>
    </row>
    <row r="15" spans="1:7" x14ac:dyDescent="0.25">
      <c r="A15" s="11" t="s">
        <v>12</v>
      </c>
      <c r="B15" s="23">
        <f>SUM(B16:B24)</f>
        <v>31045000</v>
      </c>
      <c r="C15" s="31"/>
      <c r="G15" s="32"/>
    </row>
    <row r="16" spans="1:7" x14ac:dyDescent="0.25">
      <c r="A16" s="13" t="s">
        <v>13</v>
      </c>
      <c r="B16" s="22">
        <v>7575000</v>
      </c>
      <c r="C16" s="22"/>
      <c r="G16" s="32"/>
    </row>
    <row r="17" spans="1:7" x14ac:dyDescent="0.25">
      <c r="A17" s="13" t="s">
        <v>14</v>
      </c>
      <c r="B17" s="22">
        <v>4600000</v>
      </c>
      <c r="C17" s="22"/>
      <c r="G17" s="32"/>
    </row>
    <row r="18" spans="1:7" x14ac:dyDescent="0.25">
      <c r="A18" s="13" t="s">
        <v>15</v>
      </c>
      <c r="B18" s="24">
        <v>0</v>
      </c>
      <c r="C18" s="22"/>
      <c r="G18" s="40"/>
    </row>
    <row r="19" spans="1:7" x14ac:dyDescent="0.25">
      <c r="A19" s="13" t="s">
        <v>16</v>
      </c>
      <c r="B19" s="22">
        <v>575000</v>
      </c>
      <c r="C19" s="22"/>
      <c r="G19" s="32"/>
    </row>
    <row r="20" spans="1:7" x14ac:dyDescent="0.25">
      <c r="A20" s="13" t="s">
        <v>17</v>
      </c>
      <c r="B20" s="22">
        <v>0</v>
      </c>
      <c r="C20" s="22"/>
      <c r="G20" s="32"/>
    </row>
    <row r="21" spans="1:7" x14ac:dyDescent="0.25">
      <c r="A21" s="13" t="s">
        <v>18</v>
      </c>
      <c r="B21" s="22">
        <v>0</v>
      </c>
      <c r="C21" s="22"/>
      <c r="G21" s="32"/>
    </row>
    <row r="22" spans="1:7" ht="24" x14ac:dyDescent="0.25">
      <c r="A22" s="16" t="s">
        <v>19</v>
      </c>
      <c r="B22" s="25">
        <v>9775000</v>
      </c>
      <c r="C22" s="22"/>
      <c r="G22" s="32"/>
    </row>
    <row r="23" spans="1:7" x14ac:dyDescent="0.25">
      <c r="A23" s="13" t="s">
        <v>20</v>
      </c>
      <c r="B23" s="22">
        <v>7945000</v>
      </c>
      <c r="C23" s="22"/>
      <c r="G23" s="32"/>
    </row>
    <row r="24" spans="1:7" x14ac:dyDescent="0.25">
      <c r="A24" s="13" t="s">
        <v>21</v>
      </c>
      <c r="B24" s="22">
        <v>575000</v>
      </c>
      <c r="C24" s="22"/>
      <c r="G24" s="32"/>
    </row>
    <row r="25" spans="1:7" x14ac:dyDescent="0.25">
      <c r="A25" s="11" t="s">
        <v>22</v>
      </c>
      <c r="B25" s="23">
        <f>SUM(B26:B34)</f>
        <v>176373742</v>
      </c>
      <c r="C25" s="22"/>
      <c r="G25" s="32"/>
    </row>
    <row r="26" spans="1:7" x14ac:dyDescent="0.25">
      <c r="A26" s="13" t="s">
        <v>23</v>
      </c>
      <c r="B26" s="22">
        <v>23575000</v>
      </c>
      <c r="C26" s="22"/>
      <c r="G26" s="32"/>
    </row>
    <row r="27" spans="1:7" x14ac:dyDescent="0.25">
      <c r="A27" s="13" t="s">
        <v>24</v>
      </c>
      <c r="B27" s="22">
        <v>2530000</v>
      </c>
      <c r="C27" s="22"/>
      <c r="G27" s="32"/>
    </row>
    <row r="28" spans="1:7" x14ac:dyDescent="0.25">
      <c r="A28" s="13" t="s">
        <v>25</v>
      </c>
      <c r="B28" s="22">
        <v>5175000</v>
      </c>
      <c r="C28" s="22"/>
    </row>
    <row r="29" spans="1:7" x14ac:dyDescent="0.25">
      <c r="A29" s="13" t="s">
        <v>26</v>
      </c>
      <c r="B29" s="22">
        <v>37950000</v>
      </c>
      <c r="C29" s="22"/>
    </row>
    <row r="30" spans="1:7" x14ac:dyDescent="0.25">
      <c r="A30" s="13" t="s">
        <v>27</v>
      </c>
      <c r="B30" s="22">
        <v>1725000</v>
      </c>
      <c r="C30" s="22"/>
    </row>
    <row r="31" spans="1:7" x14ac:dyDescent="0.25">
      <c r="A31" s="13" t="s">
        <v>28</v>
      </c>
      <c r="B31" s="22">
        <v>4798742</v>
      </c>
      <c r="C31" s="22"/>
    </row>
    <row r="32" spans="1:7" x14ac:dyDescent="0.25">
      <c r="A32" s="13" t="s">
        <v>29</v>
      </c>
      <c r="B32" s="22">
        <v>38855000</v>
      </c>
      <c r="C32" s="22"/>
    </row>
    <row r="33" spans="1:7" ht="24" x14ac:dyDescent="0.25">
      <c r="A33" s="18" t="s">
        <v>30</v>
      </c>
      <c r="B33" s="25"/>
      <c r="C33" s="22"/>
    </row>
    <row r="34" spans="1:7" x14ac:dyDescent="0.25">
      <c r="A34" s="13" t="s">
        <v>31</v>
      </c>
      <c r="B34" s="22">
        <v>61765000</v>
      </c>
      <c r="C34" s="22"/>
      <c r="G34" s="32"/>
    </row>
    <row r="35" spans="1:7" x14ac:dyDescent="0.25">
      <c r="A35" s="11" t="s">
        <v>32</v>
      </c>
      <c r="B35" s="23">
        <f>SUM(B36:B43)</f>
        <v>0</v>
      </c>
      <c r="C35" s="31"/>
      <c r="G35" s="32"/>
    </row>
    <row r="36" spans="1:7" x14ac:dyDescent="0.25">
      <c r="A36" s="13" t="s">
        <v>33</v>
      </c>
      <c r="B36" s="22">
        <v>0</v>
      </c>
      <c r="C36" s="24"/>
      <c r="G36" s="32"/>
    </row>
    <row r="37" spans="1:7" x14ac:dyDescent="0.25">
      <c r="A37" s="13" t="s">
        <v>34</v>
      </c>
      <c r="B37" s="22"/>
      <c r="C37" s="24"/>
      <c r="G37" s="32"/>
    </row>
    <row r="38" spans="1:7" x14ac:dyDescent="0.25">
      <c r="A38" s="13" t="s">
        <v>35</v>
      </c>
      <c r="B38" s="22"/>
      <c r="C38" s="24"/>
      <c r="G38" s="32"/>
    </row>
    <row r="39" spans="1:7" ht="24" x14ac:dyDescent="0.25">
      <c r="A39" s="19" t="s">
        <v>36</v>
      </c>
      <c r="B39" s="22"/>
      <c r="C39" s="24"/>
      <c r="G39" s="32"/>
    </row>
    <row r="40" spans="1:7" ht="24" x14ac:dyDescent="0.25">
      <c r="A40" s="18" t="s">
        <v>37</v>
      </c>
      <c r="B40" s="22"/>
      <c r="C40" s="24"/>
    </row>
    <row r="41" spans="1:7" x14ac:dyDescent="0.25">
      <c r="A41" s="13" t="s">
        <v>38</v>
      </c>
      <c r="B41" s="22"/>
      <c r="C41" s="24"/>
    </row>
    <row r="42" spans="1:7" x14ac:dyDescent="0.25">
      <c r="A42" s="13" t="s">
        <v>39</v>
      </c>
      <c r="B42" s="22"/>
      <c r="C42" s="24"/>
    </row>
    <row r="43" spans="1:7" x14ac:dyDescent="0.25">
      <c r="A43" s="13" t="s">
        <v>40</v>
      </c>
      <c r="B43" s="22"/>
      <c r="C43" s="24"/>
    </row>
    <row r="44" spans="1:7" x14ac:dyDescent="0.25">
      <c r="A44" s="11" t="s">
        <v>41</v>
      </c>
      <c r="B44" s="22"/>
      <c r="C44" s="24"/>
    </row>
    <row r="45" spans="1:7" x14ac:dyDescent="0.25">
      <c r="A45" s="13" t="s">
        <v>42</v>
      </c>
      <c r="B45" s="12"/>
      <c r="C45" s="24"/>
    </row>
    <row r="46" spans="1:7" x14ac:dyDescent="0.25">
      <c r="A46" s="13" t="s">
        <v>43</v>
      </c>
      <c r="B46" s="12"/>
      <c r="C46" s="24"/>
    </row>
    <row r="47" spans="1:7" x14ac:dyDescent="0.25">
      <c r="A47" s="13" t="s">
        <v>44</v>
      </c>
      <c r="B47" s="12"/>
      <c r="C47" s="24"/>
    </row>
    <row r="48" spans="1:7" ht="24" x14ac:dyDescent="0.25">
      <c r="A48" s="18" t="s">
        <v>45</v>
      </c>
      <c r="B48" s="12"/>
      <c r="C48" s="24"/>
    </row>
    <row r="49" spans="1:3" x14ac:dyDescent="0.25">
      <c r="A49" s="13" t="s">
        <v>46</v>
      </c>
      <c r="B49" s="12"/>
      <c r="C49" s="24"/>
    </row>
    <row r="50" spans="1:3" x14ac:dyDescent="0.25">
      <c r="A50" s="13" t="s">
        <v>47</v>
      </c>
      <c r="B50" s="12"/>
      <c r="C50" s="24"/>
    </row>
    <row r="51" spans="1:3" x14ac:dyDescent="0.25">
      <c r="A51" s="11" t="s">
        <v>48</v>
      </c>
      <c r="B51" s="23">
        <f>SUM(B52:B60)</f>
        <v>20725000</v>
      </c>
      <c r="C51" s="31"/>
    </row>
    <row r="52" spans="1:3" x14ac:dyDescent="0.25">
      <c r="A52" s="13" t="s">
        <v>49</v>
      </c>
      <c r="B52" s="22">
        <v>3450000</v>
      </c>
      <c r="C52" s="22"/>
    </row>
    <row r="53" spans="1:3" x14ac:dyDescent="0.25">
      <c r="A53" s="13" t="s">
        <v>50</v>
      </c>
      <c r="B53" s="22">
        <v>2300000</v>
      </c>
      <c r="C53" s="24"/>
    </row>
    <row r="54" spans="1:3" x14ac:dyDescent="0.25">
      <c r="A54" s="13" t="s">
        <v>51</v>
      </c>
      <c r="B54" s="22">
        <v>6900000</v>
      </c>
      <c r="C54" s="22"/>
    </row>
    <row r="55" spans="1:3" x14ac:dyDescent="0.25">
      <c r="A55" s="13" t="s">
        <v>52</v>
      </c>
      <c r="B55" s="22">
        <v>2300000</v>
      </c>
      <c r="C55" s="22"/>
    </row>
    <row r="56" spans="1:3" x14ac:dyDescent="0.25">
      <c r="A56" s="13" t="s">
        <v>53</v>
      </c>
      <c r="B56" s="22">
        <v>4625000</v>
      </c>
      <c r="C56" s="22"/>
    </row>
    <row r="57" spans="1:3" x14ac:dyDescent="0.25">
      <c r="A57" s="13" t="s">
        <v>54</v>
      </c>
      <c r="B57" s="22"/>
      <c r="C57" s="22"/>
    </row>
    <row r="58" spans="1:3" x14ac:dyDescent="0.25">
      <c r="A58" s="13" t="s">
        <v>55</v>
      </c>
      <c r="B58" s="22"/>
      <c r="C58" s="22"/>
    </row>
    <row r="59" spans="1:3" x14ac:dyDescent="0.25">
      <c r="A59" s="13" t="s">
        <v>56</v>
      </c>
      <c r="B59" s="22">
        <v>1150000</v>
      </c>
      <c r="C59" s="22"/>
    </row>
    <row r="60" spans="1:3" ht="24" x14ac:dyDescent="0.25">
      <c r="A60" s="19" t="s">
        <v>57</v>
      </c>
      <c r="B60" s="22"/>
      <c r="C60" s="22"/>
    </row>
    <row r="61" spans="1:3" x14ac:dyDescent="0.25">
      <c r="A61" s="11" t="s">
        <v>58</v>
      </c>
      <c r="B61" s="12"/>
      <c r="C61" s="22"/>
    </row>
    <row r="62" spans="1:3" x14ac:dyDescent="0.25">
      <c r="A62" s="13" t="s">
        <v>59</v>
      </c>
      <c r="B62" s="12"/>
      <c r="C62" s="22"/>
    </row>
    <row r="63" spans="1:3" x14ac:dyDescent="0.25">
      <c r="A63" s="13" t="s">
        <v>60</v>
      </c>
      <c r="B63" s="12"/>
      <c r="C63" s="22"/>
    </row>
    <row r="64" spans="1:3" x14ac:dyDescent="0.25">
      <c r="A64" s="13" t="s">
        <v>61</v>
      </c>
      <c r="B64" s="12"/>
      <c r="C64" s="22"/>
    </row>
    <row r="65" spans="1:3" ht="24" x14ac:dyDescent="0.25">
      <c r="A65" s="16" t="s">
        <v>62</v>
      </c>
      <c r="B65" s="17"/>
      <c r="C65" s="22"/>
    </row>
    <row r="66" spans="1:3" x14ac:dyDescent="0.25">
      <c r="A66" s="11" t="s">
        <v>63</v>
      </c>
      <c r="B66" s="12"/>
      <c r="C66" s="22"/>
    </row>
    <row r="67" spans="1:3" x14ac:dyDescent="0.25">
      <c r="A67" s="13" t="s">
        <v>64</v>
      </c>
      <c r="B67" s="12"/>
      <c r="C67" s="22"/>
    </row>
    <row r="68" spans="1:3" x14ac:dyDescent="0.25">
      <c r="A68" s="13" t="s">
        <v>65</v>
      </c>
      <c r="B68" s="12"/>
      <c r="C68" s="22"/>
    </row>
    <row r="69" spans="1:3" x14ac:dyDescent="0.25">
      <c r="A69" s="11" t="s">
        <v>66</v>
      </c>
      <c r="B69" s="12"/>
      <c r="C69" s="22"/>
    </row>
    <row r="70" spans="1:3" x14ac:dyDescent="0.25">
      <c r="A70" s="13" t="s">
        <v>67</v>
      </c>
      <c r="B70" s="12"/>
      <c r="C70" s="22"/>
    </row>
    <row r="71" spans="1:3" x14ac:dyDescent="0.25">
      <c r="A71" s="13" t="s">
        <v>68</v>
      </c>
      <c r="B71" s="12"/>
      <c r="C71" s="22"/>
    </row>
    <row r="72" spans="1:3" x14ac:dyDescent="0.25">
      <c r="A72" s="13" t="s">
        <v>69</v>
      </c>
      <c r="B72" s="12"/>
      <c r="C72" s="22"/>
    </row>
    <row r="73" spans="1:3" x14ac:dyDescent="0.25">
      <c r="A73" s="9" t="s">
        <v>70</v>
      </c>
      <c r="B73" s="20"/>
      <c r="C73" s="22"/>
    </row>
    <row r="74" spans="1:3" x14ac:dyDescent="0.25">
      <c r="A74" s="11" t="s">
        <v>71</v>
      </c>
      <c r="B74" s="12"/>
      <c r="C74" s="22"/>
    </row>
    <row r="75" spans="1:3" x14ac:dyDescent="0.25">
      <c r="A75" s="13" t="s">
        <v>72</v>
      </c>
      <c r="B75" s="12"/>
      <c r="C75" s="22"/>
    </row>
    <row r="76" spans="1:3" x14ac:dyDescent="0.25">
      <c r="A76" s="13" t="s">
        <v>73</v>
      </c>
      <c r="B76" s="12"/>
      <c r="C76" s="22"/>
    </row>
    <row r="77" spans="1:3" x14ac:dyDescent="0.25">
      <c r="A77" s="11" t="s">
        <v>74</v>
      </c>
      <c r="B77" s="12"/>
      <c r="C77" s="12"/>
    </row>
    <row r="78" spans="1:3" x14ac:dyDescent="0.25">
      <c r="A78" s="13" t="s">
        <v>75</v>
      </c>
      <c r="B78" s="12"/>
      <c r="C78" s="12"/>
    </row>
    <row r="79" spans="1:3" x14ac:dyDescent="0.25">
      <c r="A79" s="13" t="s">
        <v>76</v>
      </c>
      <c r="B79" s="12"/>
      <c r="C79" s="12"/>
    </row>
    <row r="80" spans="1:3" x14ac:dyDescent="0.25">
      <c r="A80" s="11" t="s">
        <v>77</v>
      </c>
      <c r="B80" s="12"/>
      <c r="C80" s="12"/>
    </row>
    <row r="81" spans="1:3" x14ac:dyDescent="0.25">
      <c r="A81" s="13" t="s">
        <v>78</v>
      </c>
      <c r="B81" s="14"/>
      <c r="C81" s="12"/>
    </row>
    <row r="82" spans="1:3" x14ac:dyDescent="0.25">
      <c r="A82" s="27" t="s">
        <v>88</v>
      </c>
      <c r="B82" s="21">
        <f>SUM(B80+B77+B73+B69+B66+B61+B51+B44+B35+B25+B15+B9)</f>
        <v>954405812</v>
      </c>
      <c r="C82" s="29">
        <f>SUM(C9:C81)</f>
        <v>0</v>
      </c>
    </row>
    <row r="83" spans="1:3" s="1" customFormat="1" x14ac:dyDescent="0.25">
      <c r="A83" s="37"/>
      <c r="B83" s="38"/>
      <c r="C83" s="31"/>
    </row>
    <row r="84" spans="1:3" s="1" customFormat="1" x14ac:dyDescent="0.25">
      <c r="A84" s="37"/>
      <c r="B84" s="38"/>
      <c r="C84" s="31"/>
    </row>
    <row r="85" spans="1:3" s="1" customFormat="1" x14ac:dyDescent="0.25">
      <c r="A85" s="37"/>
      <c r="B85" s="38"/>
      <c r="C85" s="31"/>
    </row>
    <row r="86" spans="1:3" s="1" customFormat="1" x14ac:dyDescent="0.25">
      <c r="A86" s="37"/>
      <c r="B86" s="38"/>
      <c r="C86" s="31"/>
    </row>
    <row r="87" spans="1:3" s="1" customFormat="1" x14ac:dyDescent="0.25">
      <c r="A87" s="37"/>
      <c r="B87" s="38"/>
      <c r="C87" s="31"/>
    </row>
    <row r="88" spans="1:3" x14ac:dyDescent="0.25">
      <c r="A88" s="15"/>
      <c r="B88" s="15"/>
      <c r="C88" s="15"/>
    </row>
    <row r="89" spans="1:3" ht="15.75" x14ac:dyDescent="0.25">
      <c r="A89" s="7" t="s">
        <v>81</v>
      </c>
      <c r="B89" s="1"/>
      <c r="C89" s="2"/>
    </row>
    <row r="90" spans="1:3" x14ac:dyDescent="0.25">
      <c r="A90" s="3" t="s">
        <v>82</v>
      </c>
      <c r="B90" s="3"/>
      <c r="C90" s="4"/>
    </row>
    <row r="91" spans="1:3" x14ac:dyDescent="0.25">
      <c r="A91" s="3" t="s">
        <v>87</v>
      </c>
      <c r="B91" s="3"/>
      <c r="C91" s="3"/>
    </row>
    <row r="92" spans="1:3" x14ac:dyDescent="0.25">
      <c r="A92" s="3" t="s">
        <v>83</v>
      </c>
      <c r="B92" s="3"/>
      <c r="C92" s="3"/>
    </row>
    <row r="93" spans="1:3" x14ac:dyDescent="0.25">
      <c r="A93" s="5" t="s">
        <v>86</v>
      </c>
      <c r="B93" s="3"/>
      <c r="C93" s="3"/>
    </row>
    <row r="94" spans="1:3" x14ac:dyDescent="0.25">
      <c r="A94" s="6" t="s">
        <v>84</v>
      </c>
      <c r="B94" s="3"/>
      <c r="C94" s="3"/>
    </row>
    <row r="95" spans="1:3" x14ac:dyDescent="0.25">
      <c r="A95" s="5" t="s">
        <v>85</v>
      </c>
      <c r="B95" s="3"/>
      <c r="C95" s="3"/>
    </row>
    <row r="96" spans="1:3" s="1" customFormat="1" x14ac:dyDescent="0.25">
      <c r="A96" s="5"/>
      <c r="B96" s="3"/>
      <c r="C96" s="3"/>
    </row>
    <row r="97" spans="1:29" s="1" customFormat="1" x14ac:dyDescent="0.25">
      <c r="A97" s="5"/>
      <c r="B97" s="3"/>
      <c r="C97" s="3"/>
    </row>
    <row r="98" spans="1:29" s="1" customFormat="1" x14ac:dyDescent="0.25">
      <c r="A98" s="5"/>
      <c r="B98" s="3"/>
      <c r="C98" s="3"/>
    </row>
    <row r="99" spans="1:29" x14ac:dyDescent="0.25">
      <c r="A99" s="1"/>
      <c r="B99" s="1"/>
      <c r="C99" s="1"/>
    </row>
    <row r="100" spans="1:29" x14ac:dyDescent="0.25">
      <c r="A100" s="1" t="s">
        <v>89</v>
      </c>
      <c r="B100" s="1"/>
      <c r="C100" s="1"/>
    </row>
    <row r="101" spans="1:29" x14ac:dyDescent="0.25">
      <c r="A101" s="39" t="s">
        <v>90</v>
      </c>
      <c r="B101" s="39"/>
      <c r="C101" s="39"/>
    </row>
    <row r="102" spans="1:29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</row>
    <row r="103" spans="1:29" x14ac:dyDescent="0.25">
      <c r="A103" s="1"/>
      <c r="B103" s="1"/>
      <c r="C103" s="1"/>
    </row>
  </sheetData>
  <mergeCells count="5">
    <mergeCell ref="A1:C1"/>
    <mergeCell ref="A2:C2"/>
    <mergeCell ref="A3:C3"/>
    <mergeCell ref="A4:C4"/>
    <mergeCell ref="A5:C5"/>
  </mergeCells>
  <pageMargins left="0.25" right="0.25" top="0.75" bottom="0.75" header="0.3" footer="0.3"/>
  <pageSetup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8"/>
  <sheetViews>
    <sheetView tabSelected="1" topLeftCell="E1" workbookViewId="0">
      <selection activeCell="K17" sqref="K17"/>
    </sheetView>
  </sheetViews>
  <sheetFormatPr baseColWidth="10" defaultRowHeight="15" x14ac:dyDescent="0.25"/>
  <cols>
    <col min="1" max="1" width="54.28515625" customWidth="1"/>
    <col min="2" max="2" width="18.140625" customWidth="1"/>
    <col min="3" max="3" width="16.85546875" customWidth="1"/>
    <col min="4" max="4" width="19.28515625" customWidth="1"/>
    <col min="5" max="5" width="19.28515625" style="1" customWidth="1"/>
    <col min="6" max="6" width="17.85546875" customWidth="1"/>
  </cols>
  <sheetData>
    <row r="1" spans="1:6" ht="28.5" x14ac:dyDescent="0.25">
      <c r="A1" s="74" t="s">
        <v>0</v>
      </c>
      <c r="B1" s="75"/>
      <c r="C1" s="75"/>
      <c r="D1" s="75"/>
      <c r="E1" s="75"/>
      <c r="F1" s="75"/>
    </row>
    <row r="2" spans="1:6" ht="21" x14ac:dyDescent="0.25">
      <c r="A2" s="76" t="s">
        <v>1</v>
      </c>
      <c r="B2" s="77"/>
      <c r="C2" s="77"/>
      <c r="D2" s="77"/>
      <c r="E2" s="77"/>
      <c r="F2" s="77"/>
    </row>
    <row r="3" spans="1:6" ht="15.75" x14ac:dyDescent="0.25">
      <c r="A3" s="78" t="s">
        <v>91</v>
      </c>
      <c r="B3" s="79"/>
      <c r="C3" s="79"/>
      <c r="D3" s="79"/>
      <c r="E3" s="79"/>
      <c r="F3" s="79"/>
    </row>
    <row r="4" spans="1:6" ht="15.75" x14ac:dyDescent="0.25">
      <c r="A4" s="80" t="s">
        <v>2</v>
      </c>
      <c r="B4" s="81"/>
      <c r="C4" s="81"/>
      <c r="D4" s="81"/>
      <c r="E4" s="81"/>
      <c r="F4" s="81"/>
    </row>
    <row r="5" spans="1:6" ht="15.75" x14ac:dyDescent="0.25">
      <c r="A5" s="84" t="s">
        <v>3</v>
      </c>
      <c r="B5" s="84"/>
      <c r="C5" s="84"/>
      <c r="D5" s="84"/>
      <c r="E5" s="82"/>
      <c r="F5" s="82"/>
    </row>
    <row r="6" spans="1:6" x14ac:dyDescent="0.25">
      <c r="A6" s="1"/>
      <c r="B6" s="1"/>
      <c r="C6" s="1"/>
      <c r="D6" s="41"/>
      <c r="E6" s="71"/>
      <c r="F6" s="67"/>
    </row>
    <row r="7" spans="1:6" x14ac:dyDescent="0.25">
      <c r="A7" s="42" t="s">
        <v>4</v>
      </c>
      <c r="B7" s="43" t="s">
        <v>79</v>
      </c>
      <c r="C7" s="43" t="s">
        <v>80</v>
      </c>
      <c r="D7" s="44" t="s">
        <v>92</v>
      </c>
      <c r="E7" s="70" t="s">
        <v>96</v>
      </c>
      <c r="F7" s="68" t="s">
        <v>93</v>
      </c>
    </row>
    <row r="8" spans="1:6" x14ac:dyDescent="0.25">
      <c r="A8" s="9" t="s">
        <v>5</v>
      </c>
      <c r="B8" s="10">
        <f>SUM(B9,B15,B25,B35)</f>
        <v>933680812</v>
      </c>
      <c r="C8" s="45"/>
      <c r="D8" s="46">
        <f>SUM(D9,D15,D25)</f>
        <v>62622730.519999996</v>
      </c>
      <c r="E8" s="72">
        <f>SUM(E9,E15,E25)</f>
        <v>72202678.039999992</v>
      </c>
      <c r="F8" s="69">
        <f>SUM(D8:E8)</f>
        <v>134825408.56</v>
      </c>
    </row>
    <row r="9" spans="1:6" x14ac:dyDescent="0.25">
      <c r="A9" s="11" t="s">
        <v>6</v>
      </c>
      <c r="B9" s="23">
        <f>SUM(B10:B14)</f>
        <v>726262070</v>
      </c>
      <c r="C9" s="47"/>
      <c r="D9" s="48">
        <f>SUM(D10:D14)</f>
        <v>53012772.509999998</v>
      </c>
      <c r="E9" s="48">
        <f>SUM(E10:E14)</f>
        <v>53336813.169999994</v>
      </c>
      <c r="F9" s="49">
        <f>SUM(D9:E9)</f>
        <v>106349585.67999999</v>
      </c>
    </row>
    <row r="10" spans="1:6" x14ac:dyDescent="0.25">
      <c r="A10" s="13" t="s">
        <v>7</v>
      </c>
      <c r="B10" s="22">
        <v>579916157</v>
      </c>
      <c r="C10" s="50">
        <v>0</v>
      </c>
      <c r="D10" s="51">
        <v>43246153.600000001</v>
      </c>
      <c r="E10" s="51">
        <v>43105151.229999997</v>
      </c>
      <c r="F10" s="52">
        <f>SUM(D10:E10)</f>
        <v>86351304.829999998</v>
      </c>
    </row>
    <row r="11" spans="1:6" x14ac:dyDescent="0.25">
      <c r="A11" s="13" t="s">
        <v>8</v>
      </c>
      <c r="B11" s="22">
        <v>63436854</v>
      </c>
      <c r="C11" s="50"/>
      <c r="D11" s="53">
        <v>3116620.29</v>
      </c>
      <c r="E11" s="53">
        <v>3598520.29</v>
      </c>
      <c r="F11" s="52">
        <f>SUM(D11:E11)</f>
        <v>6715140.5800000001</v>
      </c>
    </row>
    <row r="12" spans="1:6" x14ac:dyDescent="0.25">
      <c r="A12" s="26" t="s">
        <v>10</v>
      </c>
      <c r="B12" s="22">
        <v>0</v>
      </c>
      <c r="C12" s="54"/>
      <c r="D12" s="53"/>
      <c r="E12" s="53"/>
      <c r="F12" s="52">
        <f t="shared" ref="F12:F75" si="0">SUM(D12:E12)</f>
        <v>0</v>
      </c>
    </row>
    <row r="13" spans="1:6" x14ac:dyDescent="0.25">
      <c r="A13" s="13" t="s">
        <v>9</v>
      </c>
      <c r="B13" s="22">
        <v>0</v>
      </c>
      <c r="C13" s="54"/>
      <c r="D13" s="53"/>
      <c r="E13" s="53"/>
      <c r="F13" s="52">
        <f t="shared" si="0"/>
        <v>0</v>
      </c>
    </row>
    <row r="14" spans="1:6" x14ac:dyDescent="0.25">
      <c r="A14" s="13" t="s">
        <v>11</v>
      </c>
      <c r="B14" s="22">
        <v>82909059</v>
      </c>
      <c r="C14" s="50">
        <v>0</v>
      </c>
      <c r="D14" s="53">
        <v>6649998.6200000001</v>
      </c>
      <c r="E14" s="53">
        <v>6633141.6500000004</v>
      </c>
      <c r="F14" s="52">
        <f t="shared" si="0"/>
        <v>13283140.27</v>
      </c>
    </row>
    <row r="15" spans="1:6" x14ac:dyDescent="0.25">
      <c r="A15" s="11" t="s">
        <v>12</v>
      </c>
      <c r="B15" s="23">
        <f>SUM(B16:B24)</f>
        <v>31045000</v>
      </c>
      <c r="C15" s="50"/>
      <c r="D15" s="48">
        <f>SUM(D16:D24)</f>
        <v>578018.65</v>
      </c>
      <c r="E15" s="48">
        <f>SUM(E16:E24)</f>
        <v>1742014.38</v>
      </c>
      <c r="F15" s="52">
        <f t="shared" si="0"/>
        <v>2320033.0299999998</v>
      </c>
    </row>
    <row r="16" spans="1:6" x14ac:dyDescent="0.25">
      <c r="A16" s="13" t="s">
        <v>13</v>
      </c>
      <c r="B16" s="22">
        <v>7575000</v>
      </c>
      <c r="C16" s="50">
        <v>0</v>
      </c>
      <c r="D16" s="53">
        <v>178142.25</v>
      </c>
      <c r="E16" s="53">
        <v>954760.5</v>
      </c>
      <c r="F16" s="52">
        <f t="shared" si="0"/>
        <v>1132902.75</v>
      </c>
    </row>
    <row r="17" spans="1:6" x14ac:dyDescent="0.25">
      <c r="A17" s="13" t="s">
        <v>14</v>
      </c>
      <c r="B17" s="22">
        <v>4600000</v>
      </c>
      <c r="C17" s="50"/>
      <c r="D17" s="55">
        <v>0</v>
      </c>
      <c r="E17" s="55">
        <v>389400</v>
      </c>
      <c r="F17" s="52">
        <f t="shared" si="0"/>
        <v>389400</v>
      </c>
    </row>
    <row r="18" spans="1:6" x14ac:dyDescent="0.25">
      <c r="A18" s="13" t="s">
        <v>15</v>
      </c>
      <c r="B18" s="24">
        <v>0</v>
      </c>
      <c r="C18" s="50"/>
      <c r="D18" s="55"/>
      <c r="E18" s="55"/>
      <c r="F18" s="52">
        <f t="shared" si="0"/>
        <v>0</v>
      </c>
    </row>
    <row r="19" spans="1:6" x14ac:dyDescent="0.25">
      <c r="A19" s="13" t="s">
        <v>16</v>
      </c>
      <c r="B19" s="22">
        <v>575000</v>
      </c>
      <c r="C19" s="50">
        <v>0</v>
      </c>
      <c r="D19" s="55"/>
      <c r="E19" s="55"/>
      <c r="F19" s="52">
        <f t="shared" si="0"/>
        <v>0</v>
      </c>
    </row>
    <row r="20" spans="1:6" x14ac:dyDescent="0.25">
      <c r="A20" s="13" t="s">
        <v>17</v>
      </c>
      <c r="B20" s="22">
        <v>0</v>
      </c>
      <c r="C20" s="50"/>
      <c r="D20" s="55"/>
      <c r="E20" s="55"/>
      <c r="F20" s="52">
        <f t="shared" si="0"/>
        <v>0</v>
      </c>
    </row>
    <row r="21" spans="1:6" x14ac:dyDescent="0.25">
      <c r="A21" s="13" t="s">
        <v>18</v>
      </c>
      <c r="B21" s="22">
        <v>0</v>
      </c>
      <c r="C21" s="50"/>
      <c r="D21" s="55"/>
      <c r="E21" s="55"/>
      <c r="F21" s="52">
        <f t="shared" si="0"/>
        <v>0</v>
      </c>
    </row>
    <row r="22" spans="1:6" ht="24" x14ac:dyDescent="0.25">
      <c r="A22" s="16" t="s">
        <v>19</v>
      </c>
      <c r="B22" s="25">
        <v>9775000</v>
      </c>
      <c r="C22" s="50">
        <v>0</v>
      </c>
      <c r="D22" s="53">
        <v>0</v>
      </c>
      <c r="E22" s="53">
        <v>397678.88</v>
      </c>
      <c r="F22" s="52">
        <f t="shared" si="0"/>
        <v>397678.88</v>
      </c>
    </row>
    <row r="23" spans="1:6" x14ac:dyDescent="0.25">
      <c r="A23" s="13" t="s">
        <v>20</v>
      </c>
      <c r="B23" s="22">
        <v>7945000</v>
      </c>
      <c r="C23" s="50">
        <v>0</v>
      </c>
      <c r="D23" s="53">
        <v>175</v>
      </c>
      <c r="E23" s="53">
        <v>175</v>
      </c>
      <c r="F23" s="52">
        <f t="shared" si="0"/>
        <v>350</v>
      </c>
    </row>
    <row r="24" spans="1:6" x14ac:dyDescent="0.25">
      <c r="A24" s="13" t="s">
        <v>21</v>
      </c>
      <c r="B24" s="22">
        <v>575000</v>
      </c>
      <c r="C24" s="50"/>
      <c r="D24" s="53">
        <v>399701.4</v>
      </c>
      <c r="E24" s="53"/>
      <c r="F24" s="52">
        <f t="shared" si="0"/>
        <v>399701.4</v>
      </c>
    </row>
    <row r="25" spans="1:6" x14ac:dyDescent="0.25">
      <c r="A25" s="11" t="s">
        <v>22</v>
      </c>
      <c r="B25" s="23">
        <f>SUM(B26:B34)</f>
        <v>176373742</v>
      </c>
      <c r="C25" s="50"/>
      <c r="D25" s="48">
        <f t="shared" ref="D25" si="1">SUM(D26:D34)</f>
        <v>9031939.3599999994</v>
      </c>
      <c r="E25" s="48">
        <f>SUM(E26:E34)</f>
        <v>17123850.489999998</v>
      </c>
      <c r="F25" s="52">
        <f t="shared" si="0"/>
        <v>26155789.849999998</v>
      </c>
    </row>
    <row r="26" spans="1:6" x14ac:dyDescent="0.25">
      <c r="A26" s="13" t="s">
        <v>23</v>
      </c>
      <c r="B26" s="22">
        <v>23575000</v>
      </c>
      <c r="C26" s="50">
        <v>0</v>
      </c>
      <c r="D26" s="53">
        <v>2402584.92</v>
      </c>
      <c r="E26" s="53">
        <v>1033578.48</v>
      </c>
      <c r="F26" s="52">
        <f t="shared" si="0"/>
        <v>3436163.4</v>
      </c>
    </row>
    <row r="27" spans="1:6" x14ac:dyDescent="0.25">
      <c r="A27" s="13" t="s">
        <v>24</v>
      </c>
      <c r="B27" s="22">
        <v>2530000</v>
      </c>
      <c r="C27" s="50">
        <v>0</v>
      </c>
      <c r="D27" s="53">
        <v>0</v>
      </c>
      <c r="E27" s="53"/>
      <c r="F27" s="52">
        <f t="shared" si="0"/>
        <v>0</v>
      </c>
    </row>
    <row r="28" spans="1:6" x14ac:dyDescent="0.25">
      <c r="A28" s="13" t="s">
        <v>25</v>
      </c>
      <c r="B28" s="22">
        <v>5175000</v>
      </c>
      <c r="C28" s="50">
        <v>0</v>
      </c>
      <c r="D28" s="53">
        <v>203573.6</v>
      </c>
      <c r="E28" s="53">
        <v>370284</v>
      </c>
      <c r="F28" s="52">
        <f t="shared" si="0"/>
        <v>573857.6</v>
      </c>
    </row>
    <row r="29" spans="1:6" x14ac:dyDescent="0.25">
      <c r="A29" s="13" t="s">
        <v>26</v>
      </c>
      <c r="B29" s="22">
        <v>37950000</v>
      </c>
      <c r="C29" s="50">
        <v>0</v>
      </c>
      <c r="D29" s="53">
        <v>0</v>
      </c>
      <c r="E29" s="53">
        <v>6666750</v>
      </c>
      <c r="F29" s="52">
        <f t="shared" si="0"/>
        <v>6666750</v>
      </c>
    </row>
    <row r="30" spans="1:6" x14ac:dyDescent="0.25">
      <c r="A30" s="13" t="s">
        <v>27</v>
      </c>
      <c r="B30" s="22">
        <v>1725000</v>
      </c>
      <c r="C30" s="50">
        <v>0</v>
      </c>
      <c r="D30" s="53">
        <v>0</v>
      </c>
      <c r="E30" s="53">
        <v>7670</v>
      </c>
      <c r="F30" s="52">
        <f t="shared" si="0"/>
        <v>7670</v>
      </c>
    </row>
    <row r="31" spans="1:6" x14ac:dyDescent="0.25">
      <c r="A31" s="13" t="s">
        <v>28</v>
      </c>
      <c r="B31" s="22">
        <v>4798742</v>
      </c>
      <c r="C31" s="50">
        <v>0</v>
      </c>
      <c r="D31" s="53">
        <v>1062</v>
      </c>
      <c r="E31" s="53"/>
      <c r="F31" s="52">
        <f t="shared" si="0"/>
        <v>1062</v>
      </c>
    </row>
    <row r="32" spans="1:6" x14ac:dyDescent="0.25">
      <c r="A32" s="13" t="s">
        <v>29</v>
      </c>
      <c r="B32" s="22">
        <v>38855000</v>
      </c>
      <c r="C32" s="50">
        <v>0</v>
      </c>
      <c r="D32" s="53">
        <v>4856824.5199999996</v>
      </c>
      <c r="E32" s="53">
        <v>4517473.8099999996</v>
      </c>
      <c r="F32" s="52">
        <f t="shared" si="0"/>
        <v>9374298.3299999982</v>
      </c>
    </row>
    <row r="33" spans="1:6" ht="24" x14ac:dyDescent="0.25">
      <c r="A33" s="18" t="s">
        <v>30</v>
      </c>
      <c r="B33" s="25"/>
      <c r="C33" s="50"/>
      <c r="D33" s="53"/>
      <c r="E33" s="53"/>
      <c r="F33" s="52">
        <f t="shared" si="0"/>
        <v>0</v>
      </c>
    </row>
    <row r="34" spans="1:6" x14ac:dyDescent="0.25">
      <c r="A34" s="13" t="s">
        <v>31</v>
      </c>
      <c r="B34" s="22">
        <v>61765000</v>
      </c>
      <c r="C34" s="50">
        <v>0</v>
      </c>
      <c r="D34" s="53">
        <v>1567894.32</v>
      </c>
      <c r="E34" s="53">
        <v>4528094.2</v>
      </c>
      <c r="F34" s="52">
        <f t="shared" si="0"/>
        <v>6095988.5200000005</v>
      </c>
    </row>
    <row r="35" spans="1:6" x14ac:dyDescent="0.25">
      <c r="A35" s="11" t="s">
        <v>32</v>
      </c>
      <c r="B35" s="23">
        <f>SUM(B36:B43)</f>
        <v>0</v>
      </c>
      <c r="C35" s="56"/>
      <c r="D35" s="55"/>
      <c r="E35" s="55"/>
      <c r="F35" s="52">
        <f t="shared" si="0"/>
        <v>0</v>
      </c>
    </row>
    <row r="36" spans="1:6" x14ac:dyDescent="0.25">
      <c r="A36" s="13" t="s">
        <v>33</v>
      </c>
      <c r="B36" s="22">
        <v>0</v>
      </c>
      <c r="C36" s="54"/>
      <c r="D36" s="55"/>
      <c r="E36" s="55"/>
      <c r="F36" s="52">
        <f t="shared" si="0"/>
        <v>0</v>
      </c>
    </row>
    <row r="37" spans="1:6" x14ac:dyDescent="0.25">
      <c r="A37" s="13" t="s">
        <v>34</v>
      </c>
      <c r="B37" s="22"/>
      <c r="C37" s="54"/>
      <c r="D37" s="55"/>
      <c r="E37" s="55"/>
      <c r="F37" s="52">
        <f t="shared" si="0"/>
        <v>0</v>
      </c>
    </row>
    <row r="38" spans="1:6" x14ac:dyDescent="0.25">
      <c r="A38" s="13" t="s">
        <v>35</v>
      </c>
      <c r="B38" s="22"/>
      <c r="C38" s="54"/>
      <c r="D38" s="55"/>
      <c r="E38" s="55"/>
      <c r="F38" s="52">
        <f t="shared" si="0"/>
        <v>0</v>
      </c>
    </row>
    <row r="39" spans="1:6" ht="24" x14ac:dyDescent="0.25">
      <c r="A39" s="19" t="s">
        <v>36</v>
      </c>
      <c r="B39" s="22"/>
      <c r="C39" s="54"/>
      <c r="D39" s="55"/>
      <c r="E39" s="55"/>
      <c r="F39" s="52">
        <f t="shared" si="0"/>
        <v>0</v>
      </c>
    </row>
    <row r="40" spans="1:6" ht="24" x14ac:dyDescent="0.25">
      <c r="A40" s="18" t="s">
        <v>37</v>
      </c>
      <c r="B40" s="22"/>
      <c r="C40" s="54"/>
      <c r="D40" s="55"/>
      <c r="E40" s="55"/>
      <c r="F40" s="52">
        <f t="shared" si="0"/>
        <v>0</v>
      </c>
    </row>
    <row r="41" spans="1:6" x14ac:dyDescent="0.25">
      <c r="A41" s="13" t="s">
        <v>38</v>
      </c>
      <c r="B41" s="22"/>
      <c r="C41" s="54"/>
      <c r="D41" s="55"/>
      <c r="E41" s="55"/>
      <c r="F41" s="52">
        <f t="shared" si="0"/>
        <v>0</v>
      </c>
    </row>
    <row r="42" spans="1:6" x14ac:dyDescent="0.25">
      <c r="A42" s="13" t="s">
        <v>39</v>
      </c>
      <c r="B42" s="22"/>
      <c r="C42" s="54"/>
      <c r="D42" s="55"/>
      <c r="E42" s="55"/>
      <c r="F42" s="52">
        <f t="shared" si="0"/>
        <v>0</v>
      </c>
    </row>
    <row r="43" spans="1:6" x14ac:dyDescent="0.25">
      <c r="A43" s="13" t="s">
        <v>40</v>
      </c>
      <c r="B43" s="22"/>
      <c r="C43" s="54"/>
      <c r="D43" s="55"/>
      <c r="E43" s="55"/>
      <c r="F43" s="52">
        <f t="shared" si="0"/>
        <v>0</v>
      </c>
    </row>
    <row r="44" spans="1:6" x14ac:dyDescent="0.25">
      <c r="A44" s="11" t="s">
        <v>41</v>
      </c>
      <c r="B44" s="22"/>
      <c r="C44" s="54"/>
      <c r="D44" s="55"/>
      <c r="E44" s="55"/>
      <c r="F44" s="52">
        <f t="shared" si="0"/>
        <v>0</v>
      </c>
    </row>
    <row r="45" spans="1:6" x14ac:dyDescent="0.25">
      <c r="A45" s="13" t="s">
        <v>42</v>
      </c>
      <c r="B45" s="12"/>
      <c r="C45" s="54"/>
      <c r="D45" s="55"/>
      <c r="E45" s="55"/>
      <c r="F45" s="52">
        <f t="shared" si="0"/>
        <v>0</v>
      </c>
    </row>
    <row r="46" spans="1:6" x14ac:dyDescent="0.25">
      <c r="A46" s="13" t="s">
        <v>43</v>
      </c>
      <c r="B46" s="12"/>
      <c r="C46" s="54"/>
      <c r="D46" s="55"/>
      <c r="E46" s="55"/>
      <c r="F46" s="52">
        <f t="shared" si="0"/>
        <v>0</v>
      </c>
    </row>
    <row r="47" spans="1:6" x14ac:dyDescent="0.25">
      <c r="A47" s="13" t="s">
        <v>44</v>
      </c>
      <c r="B47" s="12"/>
      <c r="C47" s="54"/>
      <c r="D47" s="55"/>
      <c r="E47" s="55"/>
      <c r="F47" s="52">
        <f t="shared" si="0"/>
        <v>0</v>
      </c>
    </row>
    <row r="48" spans="1:6" ht="24" x14ac:dyDescent="0.25">
      <c r="A48" s="18" t="s">
        <v>45</v>
      </c>
      <c r="B48" s="12"/>
      <c r="C48" s="54"/>
      <c r="D48" s="55"/>
      <c r="E48" s="55"/>
      <c r="F48" s="52">
        <f t="shared" si="0"/>
        <v>0</v>
      </c>
    </row>
    <row r="49" spans="1:6" x14ac:dyDescent="0.25">
      <c r="A49" s="13" t="s">
        <v>46</v>
      </c>
      <c r="B49" s="12"/>
      <c r="C49" s="54"/>
      <c r="D49" s="55"/>
      <c r="E49" s="55"/>
      <c r="F49" s="52">
        <f t="shared" si="0"/>
        <v>0</v>
      </c>
    </row>
    <row r="50" spans="1:6" x14ac:dyDescent="0.25">
      <c r="A50" s="13" t="s">
        <v>47</v>
      </c>
      <c r="B50" s="12"/>
      <c r="C50" s="54"/>
      <c r="D50" s="55"/>
      <c r="E50" s="55"/>
      <c r="F50" s="52">
        <f t="shared" si="0"/>
        <v>0</v>
      </c>
    </row>
    <row r="51" spans="1:6" x14ac:dyDescent="0.25">
      <c r="A51" s="11" t="s">
        <v>48</v>
      </c>
      <c r="B51" s="23">
        <f>SUM(B52:B60)</f>
        <v>20725000</v>
      </c>
      <c r="C51" s="50"/>
      <c r="D51" s="48">
        <f>SUM(D52:D60)</f>
        <v>791764.66</v>
      </c>
      <c r="E51" s="48">
        <f>SUM(E52:E61)</f>
        <v>1077322.01</v>
      </c>
      <c r="F51" s="52">
        <f t="shared" si="0"/>
        <v>1869086.67</v>
      </c>
    </row>
    <row r="52" spans="1:6" x14ac:dyDescent="0.25">
      <c r="A52" s="13" t="s">
        <v>49</v>
      </c>
      <c r="B52" s="22">
        <v>3450000</v>
      </c>
      <c r="C52" s="50">
        <v>0</v>
      </c>
      <c r="D52" s="55">
        <v>789522.66</v>
      </c>
      <c r="E52" s="55"/>
      <c r="F52" s="52">
        <f t="shared" si="0"/>
        <v>789522.66</v>
      </c>
    </row>
    <row r="53" spans="1:6" x14ac:dyDescent="0.25">
      <c r="A53" s="13" t="s">
        <v>50</v>
      </c>
      <c r="B53" s="22">
        <v>2300000</v>
      </c>
      <c r="C53" s="50">
        <v>0</v>
      </c>
      <c r="D53" s="55"/>
      <c r="E53" s="55">
        <v>81874.009999999995</v>
      </c>
      <c r="F53" s="52">
        <f t="shared" si="0"/>
        <v>81874.009999999995</v>
      </c>
    </row>
    <row r="54" spans="1:6" x14ac:dyDescent="0.25">
      <c r="A54" s="13" t="s">
        <v>51</v>
      </c>
      <c r="B54" s="22">
        <v>6900000</v>
      </c>
      <c r="C54" s="50">
        <v>0</v>
      </c>
      <c r="D54" s="55">
        <v>2242</v>
      </c>
      <c r="E54" s="55">
        <v>995448</v>
      </c>
      <c r="F54" s="52">
        <f t="shared" si="0"/>
        <v>997690</v>
      </c>
    </row>
    <row r="55" spans="1:6" x14ac:dyDescent="0.25">
      <c r="A55" s="13" t="s">
        <v>52</v>
      </c>
      <c r="B55" s="22">
        <v>2300000</v>
      </c>
      <c r="C55" s="50"/>
      <c r="D55" s="55"/>
      <c r="E55" s="55"/>
      <c r="F55" s="52">
        <f t="shared" si="0"/>
        <v>0</v>
      </c>
    </row>
    <row r="56" spans="1:6" x14ac:dyDescent="0.25">
      <c r="A56" s="13" t="s">
        <v>53</v>
      </c>
      <c r="B56" s="22">
        <v>4625000</v>
      </c>
      <c r="C56" s="50">
        <v>0</v>
      </c>
      <c r="D56" s="53">
        <v>0</v>
      </c>
      <c r="E56" s="53"/>
      <c r="F56" s="52">
        <f t="shared" si="0"/>
        <v>0</v>
      </c>
    </row>
    <row r="57" spans="1:6" x14ac:dyDescent="0.25">
      <c r="A57" s="13" t="s">
        <v>54</v>
      </c>
      <c r="B57" s="22"/>
      <c r="C57" s="50">
        <v>0</v>
      </c>
      <c r="D57" s="55"/>
      <c r="E57" s="55"/>
      <c r="F57" s="52">
        <f t="shared" si="0"/>
        <v>0</v>
      </c>
    </row>
    <row r="58" spans="1:6" x14ac:dyDescent="0.25">
      <c r="A58" s="13" t="s">
        <v>55</v>
      </c>
      <c r="B58" s="22"/>
      <c r="C58" s="50">
        <v>0</v>
      </c>
      <c r="D58" s="55"/>
      <c r="E58" s="55"/>
      <c r="F58" s="52">
        <f t="shared" si="0"/>
        <v>0</v>
      </c>
    </row>
    <row r="59" spans="1:6" x14ac:dyDescent="0.25">
      <c r="A59" s="13" t="s">
        <v>56</v>
      </c>
      <c r="B59" s="22">
        <v>1150000</v>
      </c>
      <c r="C59" s="50">
        <v>0</v>
      </c>
      <c r="D59" s="55"/>
      <c r="E59" s="55"/>
      <c r="F59" s="52">
        <f t="shared" si="0"/>
        <v>0</v>
      </c>
    </row>
    <row r="60" spans="1:6" ht="24" x14ac:dyDescent="0.25">
      <c r="A60" s="19" t="s">
        <v>57</v>
      </c>
      <c r="B60" s="22"/>
      <c r="C60" s="50"/>
      <c r="D60" s="55"/>
      <c r="E60" s="55"/>
      <c r="F60" s="52">
        <f t="shared" si="0"/>
        <v>0</v>
      </c>
    </row>
    <row r="61" spans="1:6" x14ac:dyDescent="0.25">
      <c r="A61" s="11" t="s">
        <v>58</v>
      </c>
      <c r="B61" s="12"/>
      <c r="C61" s="50"/>
      <c r="D61" s="55"/>
      <c r="E61" s="55"/>
      <c r="F61" s="52">
        <f t="shared" si="0"/>
        <v>0</v>
      </c>
    </row>
    <row r="62" spans="1:6" x14ac:dyDescent="0.25">
      <c r="A62" s="13" t="s">
        <v>59</v>
      </c>
      <c r="B62" s="12"/>
      <c r="C62" s="50"/>
      <c r="D62" s="55"/>
      <c r="E62" s="55"/>
      <c r="F62" s="52">
        <f t="shared" si="0"/>
        <v>0</v>
      </c>
    </row>
    <row r="63" spans="1:6" x14ac:dyDescent="0.25">
      <c r="A63" s="13" t="s">
        <v>60</v>
      </c>
      <c r="B63" s="12"/>
      <c r="C63" s="50"/>
      <c r="D63" s="55"/>
      <c r="E63" s="55"/>
      <c r="F63" s="52">
        <f t="shared" si="0"/>
        <v>0</v>
      </c>
    </row>
    <row r="64" spans="1:6" x14ac:dyDescent="0.25">
      <c r="A64" s="13" t="s">
        <v>61</v>
      </c>
      <c r="B64" s="12"/>
      <c r="C64" s="50"/>
      <c r="D64" s="55"/>
      <c r="E64" s="55"/>
      <c r="F64" s="52">
        <f t="shared" si="0"/>
        <v>0</v>
      </c>
    </row>
    <row r="65" spans="1:6" ht="24" x14ac:dyDescent="0.25">
      <c r="A65" s="16" t="s">
        <v>62</v>
      </c>
      <c r="B65" s="17"/>
      <c r="C65" s="50"/>
      <c r="D65" s="55"/>
      <c r="E65" s="55"/>
      <c r="F65" s="52">
        <f t="shared" si="0"/>
        <v>0</v>
      </c>
    </row>
    <row r="66" spans="1:6" x14ac:dyDescent="0.25">
      <c r="A66" s="11" t="s">
        <v>63</v>
      </c>
      <c r="B66" s="12"/>
      <c r="C66" s="50"/>
      <c r="D66" s="55"/>
      <c r="E66" s="55"/>
      <c r="F66" s="52">
        <f t="shared" si="0"/>
        <v>0</v>
      </c>
    </row>
    <row r="67" spans="1:6" x14ac:dyDescent="0.25">
      <c r="A67" s="13" t="s">
        <v>64</v>
      </c>
      <c r="B67" s="12"/>
      <c r="C67" s="50"/>
      <c r="D67" s="55"/>
      <c r="E67" s="55"/>
      <c r="F67" s="52">
        <f t="shared" si="0"/>
        <v>0</v>
      </c>
    </row>
    <row r="68" spans="1:6" x14ac:dyDescent="0.25">
      <c r="A68" s="13" t="s">
        <v>65</v>
      </c>
      <c r="B68" s="12"/>
      <c r="C68" s="50"/>
      <c r="D68" s="55"/>
      <c r="E68" s="55"/>
      <c r="F68" s="52">
        <f t="shared" si="0"/>
        <v>0</v>
      </c>
    </row>
    <row r="69" spans="1:6" x14ac:dyDescent="0.25">
      <c r="A69" s="11" t="s">
        <v>66</v>
      </c>
      <c r="B69" s="12"/>
      <c r="C69" s="50"/>
      <c r="D69" s="55"/>
      <c r="E69" s="55"/>
      <c r="F69" s="52">
        <f t="shared" si="0"/>
        <v>0</v>
      </c>
    </row>
    <row r="70" spans="1:6" x14ac:dyDescent="0.25">
      <c r="A70" s="13" t="s">
        <v>67</v>
      </c>
      <c r="B70" s="12"/>
      <c r="C70" s="50"/>
      <c r="D70" s="55"/>
      <c r="E70" s="55"/>
      <c r="F70" s="52">
        <f t="shared" si="0"/>
        <v>0</v>
      </c>
    </row>
    <row r="71" spans="1:6" x14ac:dyDescent="0.25">
      <c r="A71" s="13" t="s">
        <v>68</v>
      </c>
      <c r="B71" s="12"/>
      <c r="C71" s="50"/>
      <c r="D71" s="55"/>
      <c r="E71" s="55"/>
      <c r="F71" s="52">
        <f t="shared" si="0"/>
        <v>0</v>
      </c>
    </row>
    <row r="72" spans="1:6" x14ac:dyDescent="0.25">
      <c r="A72" s="13" t="s">
        <v>69</v>
      </c>
      <c r="B72" s="12"/>
      <c r="C72" s="50"/>
      <c r="D72" s="55"/>
      <c r="E72" s="55"/>
      <c r="F72" s="52">
        <f t="shared" si="0"/>
        <v>0</v>
      </c>
    </row>
    <row r="73" spans="1:6" x14ac:dyDescent="0.25">
      <c r="A73" s="9" t="s">
        <v>70</v>
      </c>
      <c r="B73" s="20"/>
      <c r="C73" s="50"/>
      <c r="D73" s="55"/>
      <c r="E73" s="55"/>
      <c r="F73" s="52">
        <f t="shared" si="0"/>
        <v>0</v>
      </c>
    </row>
    <row r="74" spans="1:6" x14ac:dyDescent="0.25">
      <c r="A74" s="11" t="s">
        <v>71</v>
      </c>
      <c r="B74" s="12"/>
      <c r="C74" s="50"/>
      <c r="D74" s="55"/>
      <c r="E74" s="55"/>
      <c r="F74" s="52">
        <f t="shared" si="0"/>
        <v>0</v>
      </c>
    </row>
    <row r="75" spans="1:6" x14ac:dyDescent="0.25">
      <c r="A75" s="13" t="s">
        <v>72</v>
      </c>
      <c r="B75" s="12"/>
      <c r="C75" s="50"/>
      <c r="D75" s="55"/>
      <c r="E75" s="55"/>
      <c r="F75" s="52">
        <f t="shared" si="0"/>
        <v>0</v>
      </c>
    </row>
    <row r="76" spans="1:6" x14ac:dyDescent="0.25">
      <c r="A76" s="13" t="s">
        <v>73</v>
      </c>
      <c r="B76" s="12"/>
      <c r="C76" s="50"/>
      <c r="D76" s="55"/>
      <c r="E76" s="55"/>
      <c r="F76" s="52">
        <f t="shared" ref="F76:F82" si="2">SUM(D76:E76)</f>
        <v>0</v>
      </c>
    </row>
    <row r="77" spans="1:6" x14ac:dyDescent="0.25">
      <c r="A77" s="11" t="s">
        <v>74</v>
      </c>
      <c r="B77" s="12"/>
      <c r="C77" s="50"/>
      <c r="D77" s="55"/>
      <c r="E77" s="55"/>
      <c r="F77" s="52">
        <f t="shared" si="2"/>
        <v>0</v>
      </c>
    </row>
    <row r="78" spans="1:6" x14ac:dyDescent="0.25">
      <c r="A78" s="13" t="s">
        <v>75</v>
      </c>
      <c r="B78" s="12"/>
      <c r="C78" s="50"/>
      <c r="D78" s="55"/>
      <c r="E78" s="55"/>
      <c r="F78" s="52">
        <f t="shared" si="2"/>
        <v>0</v>
      </c>
    </row>
    <row r="79" spans="1:6" x14ac:dyDescent="0.25">
      <c r="A79" s="13" t="s">
        <v>76</v>
      </c>
      <c r="B79" s="12"/>
      <c r="C79" s="50">
        <v>0</v>
      </c>
      <c r="D79" s="55"/>
      <c r="E79" s="55"/>
      <c r="F79" s="52">
        <f t="shared" si="2"/>
        <v>0</v>
      </c>
    </row>
    <row r="80" spans="1:6" x14ac:dyDescent="0.25">
      <c r="A80" s="11" t="s">
        <v>77</v>
      </c>
      <c r="B80" s="12"/>
      <c r="C80" s="50"/>
      <c r="D80" s="55"/>
      <c r="E80" s="55"/>
      <c r="F80" s="52">
        <f t="shared" si="2"/>
        <v>0</v>
      </c>
    </row>
    <row r="81" spans="1:6" x14ac:dyDescent="0.25">
      <c r="A81" s="13" t="s">
        <v>78</v>
      </c>
      <c r="B81" s="14"/>
      <c r="C81" s="50"/>
      <c r="D81" s="55"/>
      <c r="E81" s="55"/>
      <c r="F81" s="52">
        <f t="shared" si="2"/>
        <v>0</v>
      </c>
    </row>
    <row r="82" spans="1:6" x14ac:dyDescent="0.25">
      <c r="A82" s="27" t="s">
        <v>88</v>
      </c>
      <c r="B82" s="21">
        <f>SUM(B80+B77+B73+B69+B66+B61+B51+B44+B35+B25+B15+B9)</f>
        <v>954405812</v>
      </c>
      <c r="C82" s="65"/>
      <c r="D82" s="66">
        <f>SUM(D8,D51)</f>
        <v>63414495.179999992</v>
      </c>
      <c r="E82" s="66">
        <f>SUM(E51,E8)</f>
        <v>73280000.049999997</v>
      </c>
      <c r="F82" s="73">
        <f t="shared" si="2"/>
        <v>136694495.22999999</v>
      </c>
    </row>
    <row r="83" spans="1:6" x14ac:dyDescent="0.25">
      <c r="A83" s="57"/>
      <c r="B83" s="58"/>
      <c r="C83" s="59"/>
      <c r="D83" s="60"/>
      <c r="E83" s="60"/>
      <c r="F83" s="52"/>
    </row>
    <row r="84" spans="1:6" x14ac:dyDescent="0.25">
      <c r="A84" s="57"/>
      <c r="B84" s="58"/>
      <c r="C84" s="59"/>
      <c r="D84" s="60"/>
      <c r="E84" s="60"/>
      <c r="F84" s="52"/>
    </row>
    <row r="85" spans="1:6" ht="18.75" x14ac:dyDescent="0.3">
      <c r="A85" s="61" t="s">
        <v>81</v>
      </c>
      <c r="B85" s="62"/>
      <c r="C85" s="63"/>
      <c r="D85" s="62"/>
      <c r="E85" s="62"/>
      <c r="F85" s="52"/>
    </row>
    <row r="86" spans="1:6" x14ac:dyDescent="0.25">
      <c r="A86" s="3" t="s">
        <v>82</v>
      </c>
      <c r="B86" s="3"/>
      <c r="C86" s="4"/>
      <c r="D86" s="62"/>
      <c r="E86" s="62"/>
      <c r="F86" s="52"/>
    </row>
    <row r="87" spans="1:6" x14ac:dyDescent="0.25">
      <c r="A87" s="3" t="s">
        <v>87</v>
      </c>
      <c r="B87" s="3"/>
      <c r="C87" s="3"/>
      <c r="D87" s="1"/>
      <c r="F87" s="52"/>
    </row>
    <row r="88" spans="1:6" x14ac:dyDescent="0.25">
      <c r="A88" s="3" t="s">
        <v>83</v>
      </c>
      <c r="B88" s="3"/>
      <c r="C88" s="3"/>
      <c r="D88" s="1"/>
      <c r="F88" s="52"/>
    </row>
    <row r="89" spans="1:6" x14ac:dyDescent="0.25">
      <c r="A89" s="5" t="s">
        <v>86</v>
      </c>
      <c r="B89" s="3"/>
      <c r="C89" s="3"/>
      <c r="D89" s="1"/>
      <c r="F89" s="1"/>
    </row>
    <row r="90" spans="1:6" x14ac:dyDescent="0.25">
      <c r="A90" s="6" t="s">
        <v>84</v>
      </c>
      <c r="B90" s="3"/>
      <c r="C90" s="3"/>
      <c r="D90" s="1"/>
      <c r="F90" s="1"/>
    </row>
    <row r="91" spans="1:6" x14ac:dyDescent="0.25">
      <c r="A91" s="5" t="s">
        <v>85</v>
      </c>
      <c r="B91" s="3"/>
      <c r="C91" s="3"/>
      <c r="D91" s="1"/>
      <c r="F91" s="1"/>
    </row>
    <row r="92" spans="1:6" x14ac:dyDescent="0.25">
      <c r="A92" s="5"/>
      <c r="B92" s="3"/>
      <c r="C92" s="3"/>
      <c r="D92" s="1"/>
      <c r="F92" s="1"/>
    </row>
    <row r="93" spans="1:6" x14ac:dyDescent="0.25">
      <c r="A93" s="5"/>
      <c r="B93" s="3"/>
      <c r="C93" s="3"/>
      <c r="D93" s="1"/>
      <c r="F93" s="1"/>
    </row>
    <row r="94" spans="1:6" x14ac:dyDescent="0.25">
      <c r="A94" s="5"/>
      <c r="B94" s="3"/>
      <c r="C94" s="3"/>
      <c r="D94" s="1"/>
      <c r="F94" s="1"/>
    </row>
    <row r="95" spans="1:6" ht="15.75" x14ac:dyDescent="0.25">
      <c r="A95" s="85" t="s">
        <v>94</v>
      </c>
      <c r="B95" s="85"/>
      <c r="C95" s="85"/>
      <c r="D95" s="85"/>
      <c r="E95" s="85"/>
      <c r="F95" s="85"/>
    </row>
    <row r="96" spans="1:6" ht="15.75" x14ac:dyDescent="0.25">
      <c r="A96" s="83" t="s">
        <v>95</v>
      </c>
      <c r="B96" s="83"/>
      <c r="C96" s="83"/>
      <c r="D96" s="83"/>
      <c r="E96" s="83"/>
      <c r="F96" s="83"/>
    </row>
    <row r="97" spans="1:6" x14ac:dyDescent="0.25">
      <c r="A97" s="1"/>
      <c r="B97" s="1"/>
      <c r="C97" s="1"/>
      <c r="D97" s="1"/>
      <c r="F97" s="1"/>
    </row>
    <row r="98" spans="1:6" x14ac:dyDescent="0.25">
      <c r="A98" s="64"/>
      <c r="B98" s="64"/>
      <c r="C98" s="1"/>
      <c r="D98" s="1"/>
      <c r="F98" s="1"/>
    </row>
  </sheetData>
  <mergeCells count="7">
    <mergeCell ref="A96:F96"/>
    <mergeCell ref="A1:F1"/>
    <mergeCell ref="A2:F2"/>
    <mergeCell ref="A3:F3"/>
    <mergeCell ref="A4:F4"/>
    <mergeCell ref="A5:F5"/>
    <mergeCell ref="A95:F95"/>
  </mergeCells>
  <pageMargins left="0.25" right="0.25" top="0.75" bottom="0.75" header="0.3" footer="0.3"/>
  <pageSetup scale="8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Andrea Tapia Taveras</dc:creator>
  <cp:lastModifiedBy>Licda. Nivia del Orbe</cp:lastModifiedBy>
  <cp:lastPrinted>2026-03-09T20:54:13Z</cp:lastPrinted>
  <dcterms:created xsi:type="dcterms:W3CDTF">2021-10-12T17:00:57Z</dcterms:created>
  <dcterms:modified xsi:type="dcterms:W3CDTF">2026-03-10T13:56:36Z</dcterms:modified>
</cp:coreProperties>
</file>