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SEPTIEMBRE 2025\"/>
    </mc:Choice>
  </mc:AlternateContent>
  <bookViews>
    <workbookView xWindow="0" yWindow="0" windowWidth="20490" windowHeight="775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10" i="4"/>
  <c r="L82" i="4"/>
  <c r="L8" i="4"/>
  <c r="M8" i="4"/>
  <c r="L15" i="4"/>
  <c r="L25" i="4"/>
  <c r="L51" i="4"/>
  <c r="L9" i="4" l="1"/>
  <c r="M9" i="4" s="1"/>
  <c r="K51" i="4" l="1"/>
  <c r="K25" i="4"/>
  <c r="K15" i="4"/>
  <c r="K9" i="4"/>
  <c r="K8" i="4" s="1"/>
  <c r="K82" i="4" s="1"/>
  <c r="J51" i="4" l="1"/>
  <c r="J25" i="4"/>
  <c r="J15" i="4"/>
  <c r="J9" i="4"/>
  <c r="J8" i="4" s="1"/>
  <c r="I51" i="4"/>
  <c r="I25" i="4"/>
  <c r="I15" i="4"/>
  <c r="I9" i="4"/>
  <c r="I8" i="4" l="1"/>
  <c r="I82" i="4" s="1"/>
  <c r="J82" i="4"/>
  <c r="H51" i="4"/>
  <c r="H25" i="4"/>
  <c r="H15" i="4" l="1"/>
  <c r="H9" i="4"/>
  <c r="H8" i="4" s="1"/>
  <c r="H82" i="4" s="1"/>
  <c r="G9" i="4"/>
  <c r="M83" i="4" l="1"/>
  <c r="G25" i="4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B51" i="4"/>
  <c r="B35" i="4"/>
  <c r="B25" i="4"/>
  <c r="B15" i="4"/>
  <c r="B9" i="4"/>
  <c r="C82" i="4"/>
  <c r="B82" i="4" l="1"/>
  <c r="B8" i="4"/>
  <c r="D15" i="4" l="1"/>
  <c r="D25" i="4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<sst xmlns="http://schemas.openxmlformats.org/spreadsheetml/2006/main" count="194" uniqueCount="105">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</sst>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3" fillId="0" borderId="0" xfId="0" applyNumberFormat="1" applyFont="1" applyBorder="1"/>
    <xf numFmtId="0" fontId="0" fillId="0" borderId="9" xfId="0" applyBorder="1"/>
    <xf numFmtId="0" fontId="16" fillId="3" borderId="0" xfId="0" applyFont="1" applyFill="1" applyBorder="1" applyAlignment="1">
      <alignment horizontal="center" vertical="center"/>
    </xf>
    <xf numFmtId="43" fontId="13" fillId="0" borderId="9" xfId="1" applyFont="1" applyBorder="1"/>
    <xf numFmtId="43" fontId="13" fillId="0" borderId="5" xfId="0" applyNumberFormat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13" fillId="0" borderId="10" xfId="1" applyFont="1" applyBorder="1"/>
    <xf numFmtId="43" fontId="9" fillId="0" borderId="0" xfId="0" applyNumberFormat="1" applyFont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85724</xdr:rowOff>
    </xdr:from>
    <xdr:to>
      <xdr:col>8</xdr:col>
      <xdr:colOff>762000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2514600</xdr:colOff>
      <xdr:row>0</xdr:row>
      <xdr:rowOff>257175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571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topLeftCell="A52" workbookViewId="0">
      <selection activeCell="E40" sqref="E40"/>
    </sheetView>
  </sheetViews>
  <sheetFormatPr baseColWidth="10" defaultRowHeight="15" x14ac:dyDescent="0.25"/>
  <cols>
    <col min="1" max="1" width="54.140625" customWidth="1"/>
    <col min="2" max="2" width="18.28515625" customWidth="1"/>
    <col min="3" max="3" width="19.140625" customWidth="1"/>
    <col min="4" max="4" width="15.28515625" customWidth="1"/>
    <col min="5" max="5" width="14.5703125" style="1" customWidth="1"/>
    <col min="6" max="6" width="14.140625" style="1" customWidth="1"/>
    <col min="7" max="7" width="14.7109375" style="1" customWidth="1"/>
    <col min="8" max="9" width="14.85546875" style="1" customWidth="1"/>
    <col min="10" max="10" width="15.42578125" style="1" customWidth="1"/>
    <col min="11" max="12" width="15" style="1" customWidth="1"/>
    <col min="13" max="13" width="17.28515625" customWidth="1"/>
    <col min="14" max="14" width="20.7109375" customWidth="1"/>
  </cols>
  <sheetData>
    <row r="1" spans="1:16" ht="28.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2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6" ht="15.75" x14ac:dyDescent="0.25">
      <c r="A3" s="84" t="s">
        <v>95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6" ht="15.75" x14ac:dyDescent="0.25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6" ht="15.75" x14ac:dyDescent="0.25">
      <c r="A5" s="88" t="s">
        <v>3</v>
      </c>
      <c r="B5" s="88"/>
      <c r="C5" s="88"/>
      <c r="D5" s="88"/>
      <c r="E5" s="89"/>
      <c r="F5" s="89"/>
      <c r="G5" s="89"/>
      <c r="H5" s="89"/>
      <c r="I5" s="89"/>
      <c r="J5" s="89"/>
      <c r="K5" s="89"/>
      <c r="L5" s="89"/>
      <c r="M5" s="89"/>
    </row>
    <row r="6" spans="1:16" x14ac:dyDescent="0.25">
      <c r="A6" s="1"/>
      <c r="B6" s="1"/>
      <c r="C6" s="1"/>
      <c r="D6" s="29"/>
      <c r="E6" s="70"/>
      <c r="F6" s="70"/>
      <c r="G6" s="70"/>
      <c r="H6" s="70"/>
      <c r="I6" s="70"/>
      <c r="J6" s="70"/>
      <c r="K6" s="70"/>
      <c r="L6" s="70"/>
      <c r="M6" s="74"/>
      <c r="N6" s="29"/>
    </row>
    <row r="7" spans="1:16" x14ac:dyDescent="0.25">
      <c r="A7" s="60" t="s">
        <v>4</v>
      </c>
      <c r="B7" s="61" t="s">
        <v>81</v>
      </c>
      <c r="C7" s="61" t="s">
        <v>82</v>
      </c>
      <c r="D7" s="65" t="s">
        <v>5</v>
      </c>
      <c r="E7" s="71" t="s">
        <v>97</v>
      </c>
      <c r="F7" s="71" t="s">
        <v>98</v>
      </c>
      <c r="G7" s="71" t="s">
        <v>99</v>
      </c>
      <c r="H7" s="71" t="s">
        <v>100</v>
      </c>
      <c r="I7" s="71" t="s">
        <v>101</v>
      </c>
      <c r="J7" s="71" t="s">
        <v>102</v>
      </c>
      <c r="K7" s="71" t="s">
        <v>103</v>
      </c>
      <c r="L7" s="71" t="s">
        <v>104</v>
      </c>
      <c r="M7" s="75" t="s">
        <v>6</v>
      </c>
      <c r="N7" s="29"/>
    </row>
    <row r="8" spans="1:16" x14ac:dyDescent="0.25">
      <c r="A8" s="10" t="s">
        <v>7</v>
      </c>
      <c r="B8" s="11">
        <f>SUM(B9,B15,B25,B35)</f>
        <v>750523448</v>
      </c>
      <c r="C8" s="40"/>
      <c r="D8" s="64">
        <f>SUM(D9,D15,D25,D2)</f>
        <v>50720600.840000011</v>
      </c>
      <c r="E8" s="69">
        <f>SUM(E9,E15,E25)</f>
        <v>61186909.259999998</v>
      </c>
      <c r="F8" s="73">
        <f>SUM(F9,F15,F25)</f>
        <v>63223730.920000002</v>
      </c>
      <c r="G8" s="73">
        <f>SUM(G9,G15,G25)</f>
        <v>70489666.640000001</v>
      </c>
      <c r="H8" s="73">
        <f>SUM(H9,H15,H25)</f>
        <v>64747861.590000004</v>
      </c>
      <c r="I8" s="73">
        <f>SUM(I15,I25,I9)</f>
        <v>67168698.109999999</v>
      </c>
      <c r="J8" s="73">
        <f>SUM(J9,J15,J25)</f>
        <v>70083626.840000004</v>
      </c>
      <c r="K8" s="73">
        <f>SUM(K9,K15,K25)</f>
        <v>66071731.150000006</v>
      </c>
      <c r="L8" s="73">
        <f>SUM(L9,L15,L25)</f>
        <v>59299227.969999999</v>
      </c>
      <c r="M8" s="76">
        <f>SUM(D8:L8)</f>
        <v>572992053.32000005</v>
      </c>
      <c r="N8" s="67"/>
    </row>
    <row r="9" spans="1:16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2">
        <f t="shared" ref="E9:J9" si="1">SUM(E10:E14)</f>
        <v>48619053.289999999</v>
      </c>
      <c r="F9" s="43">
        <f t="shared" si="1"/>
        <v>47832325.700000003</v>
      </c>
      <c r="G9" s="43">
        <f t="shared" si="1"/>
        <v>57754633.269999996</v>
      </c>
      <c r="H9" s="43">
        <f t="shared" si="1"/>
        <v>47147713.890000001</v>
      </c>
      <c r="I9" s="43">
        <f t="shared" si="1"/>
        <v>51228539.170000002</v>
      </c>
      <c r="J9" s="43">
        <f t="shared" si="1"/>
        <v>51525895.550000004</v>
      </c>
      <c r="K9" s="43">
        <f>SUM(K10:K14)</f>
        <v>52066697.320000008</v>
      </c>
      <c r="L9" s="43">
        <f>SUM(L10:L14)</f>
        <v>51724831.460000001</v>
      </c>
      <c r="M9" s="43">
        <f>SUM(D9:L9)</f>
        <v>455906233.44999999</v>
      </c>
      <c r="N9" s="34"/>
      <c r="O9" s="36"/>
      <c r="P9" s="36"/>
    </row>
    <row r="10" spans="1:16" x14ac:dyDescent="0.25">
      <c r="A10" s="14" t="s">
        <v>9</v>
      </c>
      <c r="B10" s="23">
        <v>456353042</v>
      </c>
      <c r="C10" s="45">
        <v>0</v>
      </c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44">
        <v>38359334.170000002</v>
      </c>
      <c r="I10" s="44">
        <v>41395898.340000004</v>
      </c>
      <c r="J10" s="44">
        <v>41287276.359999999</v>
      </c>
      <c r="K10" s="44">
        <v>42620392.090000004</v>
      </c>
      <c r="L10" s="44">
        <v>41738292.380000003</v>
      </c>
      <c r="M10" s="66">
        <f>SUM(D10:L10)</f>
        <v>361885998.22000003</v>
      </c>
      <c r="N10" s="34"/>
    </row>
    <row r="11" spans="1:16" x14ac:dyDescent="0.25">
      <c r="A11" s="14" t="s">
        <v>10</v>
      </c>
      <c r="B11" s="23">
        <v>44233743</v>
      </c>
      <c r="C11" s="45"/>
      <c r="D11" s="68">
        <v>1387500</v>
      </c>
      <c r="E11" s="68">
        <v>3938287.81</v>
      </c>
      <c r="F11" s="68">
        <v>3456737.81</v>
      </c>
      <c r="G11" s="68">
        <v>13273793.49</v>
      </c>
      <c r="H11" s="68">
        <v>2935745.28</v>
      </c>
      <c r="I11" s="68">
        <v>3967737.81</v>
      </c>
      <c r="J11" s="68">
        <v>3937637.81</v>
      </c>
      <c r="K11" s="68">
        <v>3140163.63</v>
      </c>
      <c r="L11" s="68">
        <v>3616513.43</v>
      </c>
      <c r="M11" s="66">
        <f t="shared" ref="M11:M74" si="2">SUM(D11:L11)</f>
        <v>39654117.07</v>
      </c>
      <c r="N11" s="34"/>
    </row>
    <row r="12" spans="1:16" s="1" customFormat="1" x14ac:dyDescent="0.25">
      <c r="A12" s="27" t="s">
        <v>12</v>
      </c>
      <c r="B12" s="23">
        <v>0</v>
      </c>
      <c r="C12" s="47"/>
      <c r="D12" s="68"/>
      <c r="E12" s="68"/>
      <c r="F12" s="68"/>
      <c r="G12" s="68"/>
      <c r="H12" s="68"/>
      <c r="I12" s="68"/>
      <c r="J12" s="68"/>
      <c r="K12" s="68"/>
      <c r="L12" s="68"/>
      <c r="M12" s="66">
        <f t="shared" si="2"/>
        <v>0</v>
      </c>
      <c r="N12" s="34"/>
    </row>
    <row r="13" spans="1:16" x14ac:dyDescent="0.25">
      <c r="A13" s="14" t="s">
        <v>11</v>
      </c>
      <c r="B13" s="23">
        <v>0</v>
      </c>
      <c r="C13" s="47"/>
      <c r="D13" s="68"/>
      <c r="E13" s="68"/>
      <c r="F13" s="68"/>
      <c r="G13" s="68"/>
      <c r="H13" s="68"/>
      <c r="I13" s="68"/>
      <c r="J13" s="68"/>
      <c r="K13" s="68"/>
      <c r="L13" s="68"/>
      <c r="M13" s="66">
        <f t="shared" si="2"/>
        <v>0</v>
      </c>
      <c r="N13" s="34"/>
    </row>
    <row r="14" spans="1:16" x14ac:dyDescent="0.25">
      <c r="A14" s="14" t="s">
        <v>13</v>
      </c>
      <c r="B14" s="23">
        <v>70066663</v>
      </c>
      <c r="C14" s="45">
        <v>0</v>
      </c>
      <c r="D14" s="68">
        <v>6074941.6699999999</v>
      </c>
      <c r="E14" s="68">
        <v>5846202.5099999998</v>
      </c>
      <c r="F14" s="68">
        <v>5867583.2699999996</v>
      </c>
      <c r="G14" s="68">
        <v>5882704.6200000001</v>
      </c>
      <c r="H14" s="68">
        <v>5852634.4400000004</v>
      </c>
      <c r="I14" s="68">
        <v>5864903.0199999996</v>
      </c>
      <c r="J14" s="68">
        <v>6300981.3799999999</v>
      </c>
      <c r="K14" s="68">
        <v>6306141.5999999996</v>
      </c>
      <c r="L14" s="68">
        <v>6370025.6500000004</v>
      </c>
      <c r="M14" s="66">
        <f t="shared" si="2"/>
        <v>54366118.160000004</v>
      </c>
      <c r="N14" s="34"/>
    </row>
    <row r="15" spans="1:16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2">
        <f>SUM(H16:H24)</f>
        <v>2300606</v>
      </c>
      <c r="I15" s="42">
        <f>SUM(I16:I24)</f>
        <v>2399960.37</v>
      </c>
      <c r="J15" s="42">
        <f>SUM(J16:J24)</f>
        <v>1210761.8599999999</v>
      </c>
      <c r="K15" s="42">
        <f>SUM(K16:K24)</f>
        <v>1330696.3500000001</v>
      </c>
      <c r="L15" s="42">
        <f>SUM(L16:L24)</f>
        <v>1488106.3399999999</v>
      </c>
      <c r="M15" s="66">
        <f t="shared" si="2"/>
        <v>13303455.719999999</v>
      </c>
      <c r="N15" s="34"/>
    </row>
    <row r="16" spans="1:16" x14ac:dyDescent="0.25">
      <c r="A16" s="14" t="s">
        <v>15</v>
      </c>
      <c r="B16" s="23">
        <v>7500000</v>
      </c>
      <c r="C16" s="45">
        <v>-677644</v>
      </c>
      <c r="D16" s="68">
        <v>289395.58</v>
      </c>
      <c r="E16" s="68">
        <v>393154.88</v>
      </c>
      <c r="F16" s="68">
        <v>520506.26</v>
      </c>
      <c r="G16" s="68">
        <v>211857.75</v>
      </c>
      <c r="H16" s="68">
        <v>560167.21</v>
      </c>
      <c r="I16" s="68">
        <v>345684.27</v>
      </c>
      <c r="J16" s="68">
        <v>677524.5</v>
      </c>
      <c r="K16" s="68">
        <v>211857.75</v>
      </c>
      <c r="L16" s="68">
        <v>733933.34</v>
      </c>
      <c r="M16" s="66">
        <f t="shared" si="2"/>
        <v>3944081.54</v>
      </c>
      <c r="N16" s="34"/>
    </row>
    <row r="17" spans="1:14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46">
        <v>346920</v>
      </c>
      <c r="I17" s="46">
        <v>1512642</v>
      </c>
      <c r="J17" s="46">
        <v>133222</v>
      </c>
      <c r="K17" s="46">
        <v>195290</v>
      </c>
      <c r="L17" s="46">
        <v>259600</v>
      </c>
      <c r="M17" s="66">
        <f t="shared" si="2"/>
        <v>4338882.3600000003</v>
      </c>
      <c r="N17" s="34"/>
    </row>
    <row r="18" spans="1:14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66">
        <f t="shared" si="2"/>
        <v>0</v>
      </c>
      <c r="N18" s="34"/>
    </row>
    <row r="19" spans="1:14" x14ac:dyDescent="0.25">
      <c r="A19" s="14" t="s">
        <v>18</v>
      </c>
      <c r="B19" s="23">
        <v>500000</v>
      </c>
      <c r="C19" s="45">
        <v>-15000</v>
      </c>
      <c r="D19" s="46"/>
      <c r="E19" s="46"/>
      <c r="F19" s="46">
        <v>46916</v>
      </c>
      <c r="G19" s="46">
        <v>46916</v>
      </c>
      <c r="H19" s="46">
        <v>0</v>
      </c>
      <c r="I19" s="46">
        <v>93832</v>
      </c>
      <c r="J19" s="46">
        <v>46916</v>
      </c>
      <c r="K19" s="46"/>
      <c r="L19" s="46">
        <v>86000</v>
      </c>
      <c r="M19" s="66">
        <f t="shared" si="2"/>
        <v>320580</v>
      </c>
      <c r="N19" s="34"/>
    </row>
    <row r="20" spans="1:14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66">
        <f t="shared" si="2"/>
        <v>0</v>
      </c>
      <c r="N20" s="34"/>
    </row>
    <row r="21" spans="1:14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66">
        <f t="shared" si="2"/>
        <v>0</v>
      </c>
      <c r="N21" s="34"/>
    </row>
    <row r="22" spans="1:14" ht="24" x14ac:dyDescent="0.25">
      <c r="A22" s="17" t="s">
        <v>21</v>
      </c>
      <c r="B22" s="26">
        <v>7500000</v>
      </c>
      <c r="C22" s="45">
        <v>-2230348</v>
      </c>
      <c r="D22" s="68">
        <v>511850.28</v>
      </c>
      <c r="E22" s="68">
        <v>326270</v>
      </c>
      <c r="F22" s="68">
        <v>59000</v>
      </c>
      <c r="G22" s="68"/>
      <c r="H22" s="68">
        <v>933964.85</v>
      </c>
      <c r="I22" s="68">
        <v>320187.09999999998</v>
      </c>
      <c r="J22" s="68">
        <v>41300</v>
      </c>
      <c r="K22" s="68">
        <v>923373.6</v>
      </c>
      <c r="L22" s="68">
        <v>342318</v>
      </c>
      <c r="M22" s="66">
        <f t="shared" si="2"/>
        <v>3458263.83</v>
      </c>
      <c r="N22" s="34"/>
    </row>
    <row r="23" spans="1:14" x14ac:dyDescent="0.25">
      <c r="A23" s="14" t="s">
        <v>22</v>
      </c>
      <c r="B23" s="23">
        <v>5200000</v>
      </c>
      <c r="C23" s="45">
        <v>-363200</v>
      </c>
      <c r="D23" s="68">
        <v>237.3</v>
      </c>
      <c r="E23" s="68">
        <v>45737.39</v>
      </c>
      <c r="F23" s="68">
        <v>175</v>
      </c>
      <c r="G23" s="68">
        <v>175</v>
      </c>
      <c r="H23" s="68">
        <v>211753.94</v>
      </c>
      <c r="I23" s="68">
        <v>127615</v>
      </c>
      <c r="J23" s="68">
        <v>63999.360000000001</v>
      </c>
      <c r="K23" s="68">
        <v>175</v>
      </c>
      <c r="L23" s="68">
        <v>66255</v>
      </c>
      <c r="M23" s="66">
        <f t="shared" si="2"/>
        <v>516122.99</v>
      </c>
      <c r="N23" s="34"/>
    </row>
    <row r="24" spans="1:14" x14ac:dyDescent="0.25">
      <c r="A24" s="14" t="s">
        <v>23</v>
      </c>
      <c r="B24" s="23">
        <v>500000</v>
      </c>
      <c r="C24" s="45"/>
      <c r="D24" s="68">
        <v>230100</v>
      </c>
      <c r="E24" s="68">
        <v>0</v>
      </c>
      <c r="F24" s="68"/>
      <c r="G24" s="68"/>
      <c r="H24" s="68">
        <v>247800</v>
      </c>
      <c r="I24" s="68"/>
      <c r="J24" s="68">
        <v>247800</v>
      </c>
      <c r="K24" s="68"/>
      <c r="L24" s="68"/>
      <c r="M24" s="66">
        <f t="shared" si="2"/>
        <v>725700</v>
      </c>
      <c r="N24" s="34"/>
    </row>
    <row r="25" spans="1:14" x14ac:dyDescent="0.25">
      <c r="A25" s="12" t="s">
        <v>24</v>
      </c>
      <c r="B25" s="24">
        <f>SUM(B26:B34)</f>
        <v>154670000</v>
      </c>
      <c r="C25" s="45"/>
      <c r="D25" s="42">
        <f t="shared" ref="D25" si="3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2">
        <f>SUM(H26:H34)</f>
        <v>15299541.699999999</v>
      </c>
      <c r="I25" s="42">
        <f>SUM(I26:I34)</f>
        <v>13540198.57</v>
      </c>
      <c r="J25" s="42">
        <f>SUM(J26:J34)</f>
        <v>17346969.43</v>
      </c>
      <c r="K25" s="42">
        <f>SUM(K26:K34)</f>
        <v>12674337.48</v>
      </c>
      <c r="L25" s="42">
        <f>SUM(L26:L34)</f>
        <v>6086290.1699999999</v>
      </c>
      <c r="M25" s="66">
        <f t="shared" si="2"/>
        <v>103782364.15000001</v>
      </c>
      <c r="N25" s="34"/>
    </row>
    <row r="26" spans="1:14" x14ac:dyDescent="0.25">
      <c r="A26" s="14" t="s">
        <v>25</v>
      </c>
      <c r="B26" s="23">
        <v>20500000</v>
      </c>
      <c r="C26" s="45">
        <v>3831992</v>
      </c>
      <c r="D26" s="68">
        <v>2102.1</v>
      </c>
      <c r="E26" s="68">
        <v>1794448.52</v>
      </c>
      <c r="F26" s="68">
        <v>873679.2</v>
      </c>
      <c r="G26" s="68">
        <v>1034230</v>
      </c>
      <c r="H26" s="68">
        <v>2600171.7000000002</v>
      </c>
      <c r="I26" s="68">
        <v>955360.52</v>
      </c>
      <c r="J26" s="68">
        <v>2693695.3</v>
      </c>
      <c r="K26" s="68">
        <v>1077923</v>
      </c>
      <c r="L26" s="68">
        <v>575469</v>
      </c>
      <c r="M26" s="66">
        <f t="shared" si="2"/>
        <v>11607079.34</v>
      </c>
      <c r="N26" s="34"/>
    </row>
    <row r="27" spans="1:14" x14ac:dyDescent="0.25">
      <c r="A27" s="14" t="s">
        <v>26</v>
      </c>
      <c r="B27" s="23">
        <v>3200000</v>
      </c>
      <c r="C27" s="45">
        <v>-264000</v>
      </c>
      <c r="D27" s="68">
        <v>0</v>
      </c>
      <c r="E27" s="68"/>
      <c r="F27" s="68"/>
      <c r="G27" s="68"/>
      <c r="H27" s="68">
        <v>1270083.56</v>
      </c>
      <c r="I27" s="68">
        <v>555633.68000000005</v>
      </c>
      <c r="J27" s="68">
        <v>26550</v>
      </c>
      <c r="K27" s="68">
        <v>32745</v>
      </c>
      <c r="L27" s="68"/>
      <c r="M27" s="66">
        <f t="shared" si="2"/>
        <v>1885012.2400000002</v>
      </c>
      <c r="N27" s="34"/>
    </row>
    <row r="28" spans="1:14" x14ac:dyDescent="0.25">
      <c r="A28" s="14" t="s">
        <v>27</v>
      </c>
      <c r="B28" s="23">
        <v>6500000</v>
      </c>
      <c r="C28" s="45">
        <v>0</v>
      </c>
      <c r="D28" s="68">
        <v>7646.4</v>
      </c>
      <c r="E28" s="68">
        <v>45430</v>
      </c>
      <c r="F28" s="68"/>
      <c r="G28" s="68">
        <v>261370</v>
      </c>
      <c r="H28" s="68">
        <v>0</v>
      </c>
      <c r="I28" s="68">
        <v>745653.8</v>
      </c>
      <c r="J28" s="68">
        <v>126614</v>
      </c>
      <c r="K28" s="68">
        <v>279664.71999999997</v>
      </c>
      <c r="L28" s="68">
        <v>247918</v>
      </c>
      <c r="M28" s="66">
        <f t="shared" si="2"/>
        <v>1714296.9200000002</v>
      </c>
      <c r="N28" s="34"/>
    </row>
    <row r="29" spans="1:14" x14ac:dyDescent="0.25">
      <c r="A29" s="14" t="s">
        <v>28</v>
      </c>
      <c r="B29" s="23">
        <v>33000000</v>
      </c>
      <c r="C29" s="45">
        <v>-2500000</v>
      </c>
      <c r="D29" s="68">
        <v>22656</v>
      </c>
      <c r="E29" s="68">
        <v>2324209.8199999998</v>
      </c>
      <c r="F29" s="68">
        <v>3248815</v>
      </c>
      <c r="G29" s="68">
        <v>1330900</v>
      </c>
      <c r="H29" s="68">
        <v>5480300</v>
      </c>
      <c r="I29" s="68">
        <v>4251150</v>
      </c>
      <c r="J29" s="68">
        <v>3674700</v>
      </c>
      <c r="K29" s="68">
        <v>1842970.09</v>
      </c>
      <c r="L29" s="68">
        <v>1339702.3999999999</v>
      </c>
      <c r="M29" s="66">
        <f t="shared" si="2"/>
        <v>23515403.309999999</v>
      </c>
      <c r="N29" s="34"/>
    </row>
    <row r="30" spans="1:14" x14ac:dyDescent="0.25">
      <c r="A30" s="14" t="s">
        <v>29</v>
      </c>
      <c r="B30" s="23">
        <v>2500000</v>
      </c>
      <c r="C30" s="45">
        <v>0</v>
      </c>
      <c r="D30" s="68">
        <v>0</v>
      </c>
      <c r="E30" s="68">
        <v>1248</v>
      </c>
      <c r="F30" s="68"/>
      <c r="G30" s="68"/>
      <c r="H30" s="68"/>
      <c r="I30" s="68"/>
      <c r="J30" s="68"/>
      <c r="K30" s="68">
        <v>41418</v>
      </c>
      <c r="L30" s="68"/>
      <c r="M30" s="66">
        <f t="shared" si="2"/>
        <v>42666</v>
      </c>
      <c r="N30" s="34"/>
    </row>
    <row r="31" spans="1:14" x14ac:dyDescent="0.25">
      <c r="A31" s="14" t="s">
        <v>30</v>
      </c>
      <c r="B31" s="23">
        <v>6100000</v>
      </c>
      <c r="C31" s="45">
        <v>-935000</v>
      </c>
      <c r="D31" s="68">
        <v>8146.79</v>
      </c>
      <c r="E31" s="68">
        <v>67401.89</v>
      </c>
      <c r="F31" s="68"/>
      <c r="G31" s="68"/>
      <c r="H31" s="68">
        <v>67283.600000000006</v>
      </c>
      <c r="I31" s="68">
        <v>115463</v>
      </c>
      <c r="J31" s="68">
        <v>233343.85</v>
      </c>
      <c r="K31" s="68">
        <v>6077</v>
      </c>
      <c r="L31" s="68"/>
      <c r="M31" s="66">
        <f t="shared" si="2"/>
        <v>497716.13</v>
      </c>
      <c r="N31" s="34"/>
    </row>
    <row r="32" spans="1:14" x14ac:dyDescent="0.25">
      <c r="A32" s="14" t="s">
        <v>31</v>
      </c>
      <c r="B32" s="23">
        <v>32869600</v>
      </c>
      <c r="C32" s="45">
        <v>-300000</v>
      </c>
      <c r="D32" s="68">
        <v>734499.67</v>
      </c>
      <c r="E32" s="68">
        <v>4117859.88</v>
      </c>
      <c r="F32" s="68">
        <v>3839673.16</v>
      </c>
      <c r="G32" s="68">
        <v>2713448.1</v>
      </c>
      <c r="H32" s="68">
        <v>2101753.2999999998</v>
      </c>
      <c r="I32" s="68">
        <v>1447672</v>
      </c>
      <c r="J32" s="68">
        <v>7605628.8899999997</v>
      </c>
      <c r="K32" s="68">
        <v>6085809.4100000001</v>
      </c>
      <c r="L32" s="68">
        <v>651415.5</v>
      </c>
      <c r="M32" s="66">
        <f t="shared" si="2"/>
        <v>29297759.91</v>
      </c>
      <c r="N32" s="34"/>
    </row>
    <row r="33" spans="1:14" ht="24" x14ac:dyDescent="0.25">
      <c r="A33" s="19" t="s">
        <v>32</v>
      </c>
      <c r="B33" s="26"/>
      <c r="C33" s="45"/>
      <c r="D33" s="68"/>
      <c r="E33" s="68"/>
      <c r="F33" s="68"/>
      <c r="G33" s="68"/>
      <c r="H33" s="68"/>
      <c r="I33" s="68"/>
      <c r="J33" s="68"/>
      <c r="K33" s="68"/>
      <c r="L33" s="68"/>
      <c r="M33" s="66">
        <f t="shared" si="2"/>
        <v>0</v>
      </c>
      <c r="N33" s="34"/>
    </row>
    <row r="34" spans="1:14" x14ac:dyDescent="0.25">
      <c r="A34" s="14" t="s">
        <v>33</v>
      </c>
      <c r="B34" s="23">
        <v>50000400</v>
      </c>
      <c r="C34" s="45">
        <v>5260000</v>
      </c>
      <c r="D34" s="68">
        <v>907422.92</v>
      </c>
      <c r="E34" s="68">
        <v>2605529.4300000002</v>
      </c>
      <c r="F34" s="68">
        <v>6484937.4000000004</v>
      </c>
      <c r="G34" s="68">
        <v>6409372.5199999996</v>
      </c>
      <c r="H34" s="68">
        <v>3779949.54</v>
      </c>
      <c r="I34" s="68">
        <v>5469265.5700000003</v>
      </c>
      <c r="J34" s="68">
        <v>2986437.39</v>
      </c>
      <c r="K34" s="68">
        <v>3307730.26</v>
      </c>
      <c r="L34" s="68">
        <v>3271785.27</v>
      </c>
      <c r="M34" s="66">
        <f t="shared" si="2"/>
        <v>35222430.300000004</v>
      </c>
      <c r="N34" s="34"/>
    </row>
    <row r="35" spans="1:14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46"/>
      <c r="I35" s="46"/>
      <c r="J35" s="46"/>
      <c r="K35" s="46"/>
      <c r="L35" s="46"/>
      <c r="M35" s="66">
        <f t="shared" si="2"/>
        <v>0</v>
      </c>
      <c r="N35" s="34"/>
    </row>
    <row r="36" spans="1:14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46"/>
      <c r="I36" s="46"/>
      <c r="J36" s="46"/>
      <c r="K36" s="46"/>
      <c r="L36" s="46"/>
      <c r="M36" s="66">
        <f t="shared" si="2"/>
        <v>0</v>
      </c>
      <c r="N36" s="34"/>
    </row>
    <row r="37" spans="1:14" x14ac:dyDescent="0.25">
      <c r="A37" s="14" t="s">
        <v>36</v>
      </c>
      <c r="B37" s="23"/>
      <c r="C37" s="47"/>
      <c r="D37" s="46"/>
      <c r="E37" s="46"/>
      <c r="F37" s="46"/>
      <c r="G37" s="46"/>
      <c r="H37" s="46"/>
      <c r="I37" s="46"/>
      <c r="J37" s="46"/>
      <c r="K37" s="46"/>
      <c r="L37" s="46"/>
      <c r="M37" s="66">
        <f t="shared" si="2"/>
        <v>0</v>
      </c>
      <c r="N37" s="34"/>
    </row>
    <row r="38" spans="1:14" x14ac:dyDescent="0.25">
      <c r="A38" s="14" t="s">
        <v>37</v>
      </c>
      <c r="B38" s="23"/>
      <c r="C38" s="47"/>
      <c r="D38" s="46"/>
      <c r="E38" s="46"/>
      <c r="F38" s="46"/>
      <c r="G38" s="46"/>
      <c r="H38" s="46"/>
      <c r="I38" s="46"/>
      <c r="J38" s="46"/>
      <c r="K38" s="46"/>
      <c r="L38" s="46"/>
      <c r="M38" s="66">
        <f t="shared" si="2"/>
        <v>0</v>
      </c>
      <c r="N38" s="34"/>
    </row>
    <row r="39" spans="1:14" ht="24" x14ac:dyDescent="0.25">
      <c r="A39" s="20" t="s">
        <v>38</v>
      </c>
      <c r="B39" s="23"/>
      <c r="C39" s="47"/>
      <c r="D39" s="46"/>
      <c r="E39" s="46"/>
      <c r="F39" s="46"/>
      <c r="G39" s="46"/>
      <c r="H39" s="46"/>
      <c r="I39" s="46"/>
      <c r="J39" s="46"/>
      <c r="K39" s="46"/>
      <c r="L39" s="46"/>
      <c r="M39" s="66">
        <f t="shared" si="2"/>
        <v>0</v>
      </c>
      <c r="N39" s="34"/>
    </row>
    <row r="40" spans="1:14" ht="24" x14ac:dyDescent="0.25">
      <c r="A40" s="19" t="s">
        <v>39</v>
      </c>
      <c r="B40" s="23"/>
      <c r="C40" s="47"/>
      <c r="D40" s="46"/>
      <c r="E40" s="46"/>
      <c r="F40" s="46"/>
      <c r="G40" s="46"/>
      <c r="H40" s="46"/>
      <c r="I40" s="46"/>
      <c r="J40" s="46"/>
      <c r="K40" s="46"/>
      <c r="L40" s="46"/>
      <c r="M40" s="66">
        <f t="shared" si="2"/>
        <v>0</v>
      </c>
      <c r="N40" s="34"/>
    </row>
    <row r="41" spans="1:14" x14ac:dyDescent="0.25">
      <c r="A41" s="14" t="s">
        <v>40</v>
      </c>
      <c r="B41" s="23"/>
      <c r="C41" s="47"/>
      <c r="D41" s="46"/>
      <c r="E41" s="46"/>
      <c r="F41" s="46"/>
      <c r="G41" s="46"/>
      <c r="H41" s="46"/>
      <c r="I41" s="46"/>
      <c r="J41" s="46"/>
      <c r="K41" s="46"/>
      <c r="L41" s="46"/>
      <c r="M41" s="66">
        <f t="shared" si="2"/>
        <v>0</v>
      </c>
      <c r="N41" s="34"/>
    </row>
    <row r="42" spans="1:14" x14ac:dyDescent="0.25">
      <c r="A42" s="14" t="s">
        <v>41</v>
      </c>
      <c r="B42" s="23"/>
      <c r="C42" s="47"/>
      <c r="D42" s="46"/>
      <c r="E42" s="46"/>
      <c r="F42" s="46"/>
      <c r="G42" s="46"/>
      <c r="H42" s="46"/>
      <c r="I42" s="46"/>
      <c r="J42" s="46"/>
      <c r="K42" s="46"/>
      <c r="L42" s="46"/>
      <c r="M42" s="66">
        <f t="shared" si="2"/>
        <v>0</v>
      </c>
      <c r="N42" s="34"/>
    </row>
    <row r="43" spans="1:14" x14ac:dyDescent="0.25">
      <c r="A43" s="14" t="s">
        <v>42</v>
      </c>
      <c r="B43" s="23"/>
      <c r="C43" s="47"/>
      <c r="D43" s="46"/>
      <c r="E43" s="46"/>
      <c r="F43" s="46"/>
      <c r="G43" s="46"/>
      <c r="H43" s="46"/>
      <c r="I43" s="46"/>
      <c r="J43" s="46"/>
      <c r="K43" s="46"/>
      <c r="L43" s="46"/>
      <c r="M43" s="66">
        <f t="shared" si="2"/>
        <v>0</v>
      </c>
      <c r="N43" s="34"/>
    </row>
    <row r="44" spans="1:14" x14ac:dyDescent="0.25">
      <c r="A44" s="12" t="s">
        <v>43</v>
      </c>
      <c r="B44" s="23"/>
      <c r="C44" s="47"/>
      <c r="D44" s="46"/>
      <c r="E44" s="46"/>
      <c r="F44" s="46"/>
      <c r="G44" s="46"/>
      <c r="H44" s="46"/>
      <c r="I44" s="46"/>
      <c r="J44" s="46"/>
      <c r="K44" s="46"/>
      <c r="L44" s="46"/>
      <c r="M44" s="66">
        <f t="shared" si="2"/>
        <v>0</v>
      </c>
      <c r="N44" s="34"/>
    </row>
    <row r="45" spans="1:14" x14ac:dyDescent="0.25">
      <c r="A45" s="14" t="s">
        <v>44</v>
      </c>
      <c r="B45" s="13"/>
      <c r="C45" s="47"/>
      <c r="D45" s="46"/>
      <c r="E45" s="46"/>
      <c r="F45" s="46"/>
      <c r="G45" s="46"/>
      <c r="H45" s="46"/>
      <c r="I45" s="46"/>
      <c r="J45" s="46"/>
      <c r="K45" s="46"/>
      <c r="L45" s="46"/>
      <c r="M45" s="66">
        <f t="shared" si="2"/>
        <v>0</v>
      </c>
      <c r="N45" s="34"/>
    </row>
    <row r="46" spans="1:14" x14ac:dyDescent="0.25">
      <c r="A46" s="14" t="s">
        <v>45</v>
      </c>
      <c r="B46" s="13"/>
      <c r="C46" s="47"/>
      <c r="D46" s="46"/>
      <c r="E46" s="46"/>
      <c r="F46" s="46"/>
      <c r="G46" s="46"/>
      <c r="H46" s="46"/>
      <c r="I46" s="46"/>
      <c r="J46" s="46"/>
      <c r="K46" s="46"/>
      <c r="L46" s="46"/>
      <c r="M46" s="66">
        <f t="shared" si="2"/>
        <v>0</v>
      </c>
      <c r="N46" s="34"/>
    </row>
    <row r="47" spans="1:14" x14ac:dyDescent="0.25">
      <c r="A47" s="14" t="s">
        <v>46</v>
      </c>
      <c r="B47" s="13"/>
      <c r="C47" s="47"/>
      <c r="D47" s="46"/>
      <c r="E47" s="46"/>
      <c r="F47" s="46"/>
      <c r="G47" s="46"/>
      <c r="H47" s="46"/>
      <c r="I47" s="46"/>
      <c r="J47" s="46"/>
      <c r="K47" s="46"/>
      <c r="L47" s="46"/>
      <c r="M47" s="66">
        <f t="shared" si="2"/>
        <v>0</v>
      </c>
      <c r="N47" s="34"/>
    </row>
    <row r="48" spans="1:14" ht="24" x14ac:dyDescent="0.25">
      <c r="A48" s="19" t="s">
        <v>47</v>
      </c>
      <c r="B48" s="13"/>
      <c r="C48" s="47"/>
      <c r="D48" s="46"/>
      <c r="E48" s="46"/>
      <c r="F48" s="46"/>
      <c r="G48" s="46"/>
      <c r="H48" s="46"/>
      <c r="I48" s="46"/>
      <c r="J48" s="46"/>
      <c r="K48" s="46"/>
      <c r="L48" s="46"/>
      <c r="M48" s="66">
        <f t="shared" si="2"/>
        <v>0</v>
      </c>
      <c r="N48" s="34"/>
    </row>
    <row r="49" spans="1:14" x14ac:dyDescent="0.25">
      <c r="A49" s="14" t="s">
        <v>48</v>
      </c>
      <c r="B49" s="13"/>
      <c r="C49" s="47"/>
      <c r="D49" s="46"/>
      <c r="E49" s="46"/>
      <c r="F49" s="46"/>
      <c r="G49" s="46"/>
      <c r="H49" s="46"/>
      <c r="I49" s="46"/>
      <c r="J49" s="46"/>
      <c r="K49" s="46"/>
      <c r="L49" s="46"/>
      <c r="M49" s="66">
        <f t="shared" si="2"/>
        <v>0</v>
      </c>
      <c r="N49" s="34"/>
    </row>
    <row r="50" spans="1:14" x14ac:dyDescent="0.25">
      <c r="A50" s="14" t="s">
        <v>49</v>
      </c>
      <c r="B50" s="13"/>
      <c r="C50" s="47"/>
      <c r="D50" s="46"/>
      <c r="E50" s="46"/>
      <c r="F50" s="46"/>
      <c r="G50" s="46"/>
      <c r="H50" s="46"/>
      <c r="I50" s="46"/>
      <c r="J50" s="46"/>
      <c r="K50" s="46"/>
      <c r="L50" s="46"/>
      <c r="M50" s="66">
        <f t="shared" si="2"/>
        <v>0</v>
      </c>
      <c r="N50" s="34"/>
    </row>
    <row r="51" spans="1:14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42">
        <f>SUM(H52:H57)</f>
        <v>738792.69000000006</v>
      </c>
      <c r="I51" s="42">
        <f>SUM(I52:I57)</f>
        <v>786126.86</v>
      </c>
      <c r="J51" s="42">
        <f>SUM(J52:J59)</f>
        <v>2716112</v>
      </c>
      <c r="K51" s="42">
        <f>SUM(K52:K59)</f>
        <v>5066405.4000000004</v>
      </c>
      <c r="L51" s="42">
        <f>SUM(L52:L59)</f>
        <v>358593</v>
      </c>
      <c r="M51" s="66">
        <f t="shared" si="2"/>
        <v>10147601.870000001</v>
      </c>
      <c r="N51" s="34"/>
    </row>
    <row r="52" spans="1:14" x14ac:dyDescent="0.25">
      <c r="A52" s="14" t="s">
        <v>51</v>
      </c>
      <c r="B52" s="23">
        <v>3000000</v>
      </c>
      <c r="C52" s="45">
        <v>-350000</v>
      </c>
      <c r="D52" s="46"/>
      <c r="E52" s="46">
        <v>126779.2</v>
      </c>
      <c r="F52" s="46"/>
      <c r="G52" s="46"/>
      <c r="H52" s="46"/>
      <c r="I52" s="46">
        <v>165935.38</v>
      </c>
      <c r="J52" s="46">
        <v>603924</v>
      </c>
      <c r="K52" s="46">
        <v>90860</v>
      </c>
      <c r="L52" s="46"/>
      <c r="M52" s="66">
        <f t="shared" si="2"/>
        <v>987498.58000000007</v>
      </c>
      <c r="N52" s="34"/>
    </row>
    <row r="53" spans="1:14" x14ac:dyDescent="0.25">
      <c r="A53" s="14" t="s">
        <v>52</v>
      </c>
      <c r="B53" s="23">
        <v>2000000</v>
      </c>
      <c r="C53" s="45">
        <v>-40000</v>
      </c>
      <c r="D53" s="46"/>
      <c r="E53" s="46"/>
      <c r="F53" s="46"/>
      <c r="G53" s="46"/>
      <c r="H53" s="46"/>
      <c r="I53" s="46"/>
      <c r="J53" s="46"/>
      <c r="K53" s="46"/>
      <c r="L53" s="46"/>
      <c r="M53" s="66">
        <f t="shared" si="2"/>
        <v>0</v>
      </c>
      <c r="N53" s="34"/>
    </row>
    <row r="54" spans="1:14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46">
        <v>234076.6</v>
      </c>
      <c r="I54" s="46">
        <v>1963.52</v>
      </c>
      <c r="J54" s="46">
        <v>63720</v>
      </c>
      <c r="K54" s="46">
        <v>3876217.4</v>
      </c>
      <c r="L54" s="46">
        <v>154521</v>
      </c>
      <c r="M54" s="66">
        <f t="shared" si="2"/>
        <v>4460298.5199999996</v>
      </c>
      <c r="N54" s="34"/>
    </row>
    <row r="55" spans="1:14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66">
        <f t="shared" si="2"/>
        <v>0</v>
      </c>
      <c r="N55" s="34"/>
    </row>
    <row r="56" spans="1:14" x14ac:dyDescent="0.25">
      <c r="A56" s="14" t="s">
        <v>55</v>
      </c>
      <c r="B56" s="23">
        <v>5000000</v>
      </c>
      <c r="C56" s="45">
        <v>-816800</v>
      </c>
      <c r="D56" s="68">
        <v>12862</v>
      </c>
      <c r="E56" s="68">
        <v>42800.72</v>
      </c>
      <c r="F56" s="68">
        <v>84252</v>
      </c>
      <c r="G56" s="68"/>
      <c r="H56" s="68">
        <v>504716.09</v>
      </c>
      <c r="I56" s="68">
        <v>575983.96</v>
      </c>
      <c r="J56" s="68">
        <v>1926468</v>
      </c>
      <c r="K56" s="68">
        <v>970668</v>
      </c>
      <c r="L56" s="68">
        <v>204072</v>
      </c>
      <c r="M56" s="66">
        <f t="shared" si="2"/>
        <v>4321822.7699999996</v>
      </c>
      <c r="N56" s="34"/>
    </row>
    <row r="57" spans="1:14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46"/>
      <c r="I57" s="46">
        <v>42244</v>
      </c>
      <c r="J57" s="46"/>
      <c r="K57" s="46"/>
      <c r="L57" s="46"/>
      <c r="M57" s="66">
        <f t="shared" si="2"/>
        <v>127322</v>
      </c>
      <c r="N57" s="34"/>
    </row>
    <row r="58" spans="1:14" x14ac:dyDescent="0.25">
      <c r="A58" s="14" t="s">
        <v>57</v>
      </c>
      <c r="B58" s="23"/>
      <c r="C58" s="45">
        <v>0</v>
      </c>
      <c r="D58" s="46"/>
      <c r="E58" s="46"/>
      <c r="F58" s="46"/>
      <c r="G58" s="46"/>
      <c r="H58" s="46"/>
      <c r="I58" s="46"/>
      <c r="J58" s="46">
        <v>122000</v>
      </c>
      <c r="K58" s="46">
        <v>114500</v>
      </c>
      <c r="L58" s="46"/>
      <c r="M58" s="66">
        <f t="shared" si="2"/>
        <v>236500</v>
      </c>
      <c r="N58" s="34"/>
    </row>
    <row r="59" spans="1:14" x14ac:dyDescent="0.25">
      <c r="A59" s="14" t="s">
        <v>58</v>
      </c>
      <c r="B59" s="23">
        <v>1000000</v>
      </c>
      <c r="C59" s="45">
        <v>-600000</v>
      </c>
      <c r="D59" s="46"/>
      <c r="E59" s="46"/>
      <c r="F59" s="46"/>
      <c r="G59" s="46"/>
      <c r="H59" s="46"/>
      <c r="I59" s="46"/>
      <c r="J59" s="46"/>
      <c r="K59" s="46">
        <v>14160</v>
      </c>
      <c r="L59" s="46"/>
      <c r="M59" s="66">
        <f t="shared" si="2"/>
        <v>14160</v>
      </c>
      <c r="N59" s="34"/>
    </row>
    <row r="60" spans="1:14" ht="24" x14ac:dyDescent="0.25">
      <c r="A60" s="20" t="s">
        <v>59</v>
      </c>
      <c r="B60" s="23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66">
        <f t="shared" si="2"/>
        <v>0</v>
      </c>
      <c r="N60" s="34"/>
    </row>
    <row r="61" spans="1:14" x14ac:dyDescent="0.25">
      <c r="A61" s="12" t="s">
        <v>60</v>
      </c>
      <c r="B61" s="13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66">
        <f t="shared" si="2"/>
        <v>0</v>
      </c>
      <c r="N61" s="34"/>
    </row>
    <row r="62" spans="1:14" x14ac:dyDescent="0.25">
      <c r="A62" s="14" t="s">
        <v>61</v>
      </c>
      <c r="B62" s="13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66">
        <f t="shared" si="2"/>
        <v>0</v>
      </c>
      <c r="N62" s="34"/>
    </row>
    <row r="63" spans="1:14" x14ac:dyDescent="0.25">
      <c r="A63" s="14" t="s">
        <v>62</v>
      </c>
      <c r="B63" s="13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66">
        <f t="shared" si="2"/>
        <v>0</v>
      </c>
      <c r="N63" s="34"/>
    </row>
    <row r="64" spans="1:14" x14ac:dyDescent="0.25">
      <c r="A64" s="14" t="s">
        <v>63</v>
      </c>
      <c r="B64" s="13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66">
        <f t="shared" si="2"/>
        <v>0</v>
      </c>
      <c r="N64" s="34"/>
    </row>
    <row r="65" spans="1:14" ht="24" x14ac:dyDescent="0.25">
      <c r="A65" s="17" t="s">
        <v>64</v>
      </c>
      <c r="B65" s="18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66">
        <f t="shared" si="2"/>
        <v>0</v>
      </c>
      <c r="N65" s="34"/>
    </row>
    <row r="66" spans="1:14" x14ac:dyDescent="0.25">
      <c r="A66" s="12" t="s">
        <v>65</v>
      </c>
      <c r="B66" s="13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66">
        <f t="shared" si="2"/>
        <v>0</v>
      </c>
      <c r="N66" s="34"/>
    </row>
    <row r="67" spans="1:14" x14ac:dyDescent="0.25">
      <c r="A67" s="14" t="s">
        <v>66</v>
      </c>
      <c r="B67" s="13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66">
        <f t="shared" si="2"/>
        <v>0</v>
      </c>
      <c r="N67" s="34"/>
    </row>
    <row r="68" spans="1:14" x14ac:dyDescent="0.25">
      <c r="A68" s="14" t="s">
        <v>67</v>
      </c>
      <c r="B68" s="13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66">
        <f t="shared" si="2"/>
        <v>0</v>
      </c>
      <c r="N68" s="34"/>
    </row>
    <row r="69" spans="1:14" x14ac:dyDescent="0.25">
      <c r="A69" s="12" t="s">
        <v>68</v>
      </c>
      <c r="B69" s="13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66">
        <f t="shared" si="2"/>
        <v>0</v>
      </c>
      <c r="N69" s="34"/>
    </row>
    <row r="70" spans="1:14" x14ac:dyDescent="0.25">
      <c r="A70" s="14" t="s">
        <v>69</v>
      </c>
      <c r="B70" s="13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66">
        <f t="shared" si="2"/>
        <v>0</v>
      </c>
      <c r="N70" s="34"/>
    </row>
    <row r="71" spans="1:14" x14ac:dyDescent="0.25">
      <c r="A71" s="14" t="s">
        <v>70</v>
      </c>
      <c r="B71" s="13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66">
        <f t="shared" si="2"/>
        <v>0</v>
      </c>
      <c r="N71" s="34"/>
    </row>
    <row r="72" spans="1:14" x14ac:dyDescent="0.25">
      <c r="A72" s="14" t="s">
        <v>71</v>
      </c>
      <c r="B72" s="13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66">
        <f t="shared" si="2"/>
        <v>0</v>
      </c>
      <c r="N72" s="34"/>
    </row>
    <row r="73" spans="1:14" x14ac:dyDescent="0.25">
      <c r="A73" s="10" t="s">
        <v>72</v>
      </c>
      <c r="B73" s="21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66">
        <f t="shared" si="2"/>
        <v>0</v>
      </c>
      <c r="N73" s="34"/>
    </row>
    <row r="74" spans="1:14" x14ac:dyDescent="0.25">
      <c r="A74" s="12" t="s">
        <v>73</v>
      </c>
      <c r="B74" s="13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66">
        <f t="shared" si="2"/>
        <v>0</v>
      </c>
      <c r="N74" s="34"/>
    </row>
    <row r="75" spans="1:14" x14ac:dyDescent="0.25">
      <c r="A75" s="14" t="s">
        <v>74</v>
      </c>
      <c r="B75" s="13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66">
        <f t="shared" ref="M75:M82" si="4">SUM(D75:L75)</f>
        <v>0</v>
      </c>
      <c r="N75" s="34"/>
    </row>
    <row r="76" spans="1:14" x14ac:dyDescent="0.25">
      <c r="A76" s="14" t="s">
        <v>75</v>
      </c>
      <c r="B76" s="13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66">
        <f t="shared" si="4"/>
        <v>0</v>
      </c>
      <c r="N76" s="34"/>
    </row>
    <row r="77" spans="1:14" x14ac:dyDescent="0.25">
      <c r="A77" s="12" t="s">
        <v>76</v>
      </c>
      <c r="B77" s="13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66">
        <f t="shared" si="4"/>
        <v>0</v>
      </c>
      <c r="N77" s="34"/>
    </row>
    <row r="78" spans="1:14" x14ac:dyDescent="0.25">
      <c r="A78" s="14" t="s">
        <v>77</v>
      </c>
      <c r="B78" s="13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66">
        <f t="shared" si="4"/>
        <v>0</v>
      </c>
      <c r="N78" s="34"/>
    </row>
    <row r="79" spans="1:14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46"/>
      <c r="I79" s="46"/>
      <c r="J79" s="46"/>
      <c r="K79" s="46"/>
      <c r="L79" s="46"/>
      <c r="M79" s="66">
        <f t="shared" si="4"/>
        <v>0</v>
      </c>
      <c r="N79" s="34"/>
    </row>
    <row r="80" spans="1:14" x14ac:dyDescent="0.25">
      <c r="A80" s="12" t="s">
        <v>79</v>
      </c>
      <c r="B80" s="13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66">
        <f t="shared" si="4"/>
        <v>0</v>
      </c>
      <c r="N80" s="34"/>
    </row>
    <row r="81" spans="1:14" x14ac:dyDescent="0.25">
      <c r="A81" s="14" t="s">
        <v>80</v>
      </c>
      <c r="B81" s="15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66">
        <f t="shared" si="4"/>
        <v>0</v>
      </c>
      <c r="N81" s="34"/>
    </row>
    <row r="82" spans="1:14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 t="shared" ref="D82:J82" si="5">SUM(D51,D8)</f>
        <v>50733462.840000011</v>
      </c>
      <c r="E82" s="51">
        <f t="shared" si="5"/>
        <v>61486289.18</v>
      </c>
      <c r="F82" s="51">
        <f t="shared" si="5"/>
        <v>63393060.920000002</v>
      </c>
      <c r="G82" s="51">
        <f t="shared" si="5"/>
        <v>70489666.640000001</v>
      </c>
      <c r="H82" s="51">
        <f t="shared" si="5"/>
        <v>65486654.280000001</v>
      </c>
      <c r="I82" s="51">
        <f t="shared" si="5"/>
        <v>67954824.969999999</v>
      </c>
      <c r="J82" s="51">
        <f t="shared" si="5"/>
        <v>72799738.840000004</v>
      </c>
      <c r="K82" s="51">
        <f>SUM(K51,K8)</f>
        <v>71138136.550000012</v>
      </c>
      <c r="L82" s="51">
        <f>SUM(L51,L8)</f>
        <v>59657820.969999999</v>
      </c>
      <c r="M82" s="66">
        <f t="shared" si="4"/>
        <v>583139655.19000006</v>
      </c>
      <c r="N82" s="34"/>
    </row>
    <row r="83" spans="1:14" s="1" customFormat="1" x14ac:dyDescent="0.25">
      <c r="A83" s="62"/>
      <c r="B83" s="63"/>
      <c r="C83" s="57"/>
      <c r="D83" s="58"/>
      <c r="E83" s="58"/>
      <c r="F83" s="58"/>
      <c r="G83" s="58"/>
      <c r="H83" s="58"/>
      <c r="I83" s="58"/>
      <c r="J83" s="58"/>
      <c r="K83" s="58"/>
      <c r="L83" s="58"/>
      <c r="M83" s="66">
        <f t="shared" ref="M83" si="6">SUM(D83:G83)</f>
        <v>0</v>
      </c>
      <c r="N83" s="34"/>
    </row>
    <row r="84" spans="1:14" s="1" customFormat="1" x14ac:dyDescent="0.25">
      <c r="A84" s="62"/>
      <c r="B84" s="63"/>
      <c r="C84" s="57"/>
      <c r="D84" s="58"/>
      <c r="E84" s="58"/>
      <c r="F84" s="58"/>
      <c r="G84" s="58"/>
      <c r="H84" s="58"/>
      <c r="I84" s="58"/>
      <c r="J84" s="58"/>
      <c r="K84" s="58"/>
      <c r="L84" s="58"/>
      <c r="M84" s="66"/>
      <c r="N84" s="34"/>
    </row>
    <row r="85" spans="1:14" s="1" customFormat="1" x14ac:dyDescent="0.25">
      <c r="A85" s="62"/>
      <c r="B85" s="63"/>
      <c r="C85" s="57"/>
      <c r="D85" s="58"/>
      <c r="E85" s="58"/>
      <c r="F85" s="58"/>
      <c r="G85" s="58"/>
      <c r="H85" s="58"/>
      <c r="I85" s="58"/>
      <c r="J85" s="58"/>
      <c r="K85" s="58"/>
      <c r="L85" s="58"/>
      <c r="M85" s="66"/>
      <c r="N85" s="34"/>
    </row>
    <row r="86" spans="1:14" ht="18.75" x14ac:dyDescent="0.3">
      <c r="A86" s="59" t="s">
        <v>83</v>
      </c>
      <c r="B86" s="49"/>
      <c r="C86" s="52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4" x14ac:dyDescent="0.25">
      <c r="A87" s="4" t="s">
        <v>84</v>
      </c>
      <c r="B87" s="4"/>
      <c r="C87" s="5"/>
      <c r="D87" s="49"/>
      <c r="E87" s="49"/>
      <c r="F87" s="49"/>
      <c r="G87" s="49"/>
      <c r="H87" s="49"/>
      <c r="I87" s="49"/>
      <c r="J87" s="49"/>
      <c r="K87" s="49"/>
      <c r="L87" s="49"/>
      <c r="M87" s="46"/>
    </row>
    <row r="88" spans="1:14" x14ac:dyDescent="0.25">
      <c r="A88" s="4" t="s">
        <v>89</v>
      </c>
      <c r="B88" s="4"/>
      <c r="C88" s="4"/>
    </row>
    <row r="89" spans="1:14" x14ac:dyDescent="0.25">
      <c r="A89" s="4" t="s">
        <v>85</v>
      </c>
      <c r="B89" s="4"/>
      <c r="C89" s="4"/>
      <c r="N89" s="35"/>
    </row>
    <row r="90" spans="1:14" x14ac:dyDescent="0.25">
      <c r="A90" s="6" t="s">
        <v>88</v>
      </c>
      <c r="B90" s="4"/>
      <c r="C90" s="4"/>
    </row>
    <row r="91" spans="1:14" x14ac:dyDescent="0.25">
      <c r="A91" s="7" t="s">
        <v>86</v>
      </c>
      <c r="B91" s="4"/>
      <c r="C91" s="4"/>
    </row>
    <row r="92" spans="1:14" x14ac:dyDescent="0.25">
      <c r="A92" s="6" t="s">
        <v>87</v>
      </c>
      <c r="B92" s="4"/>
      <c r="C92" s="4"/>
    </row>
    <row r="93" spans="1:14" s="1" customFormat="1" x14ac:dyDescent="0.25">
      <c r="A93" s="6"/>
      <c r="B93" s="4"/>
      <c r="C93" s="4"/>
    </row>
    <row r="94" spans="1:14" s="1" customFormat="1" x14ac:dyDescent="0.25">
      <c r="A94" s="6"/>
      <c r="B94" s="4"/>
      <c r="C94" s="4"/>
    </row>
    <row r="95" spans="1:14" s="1" customFormat="1" x14ac:dyDescent="0.25">
      <c r="A95" s="6"/>
      <c r="B95" s="4"/>
      <c r="C95" s="4"/>
    </row>
    <row r="96" spans="1:14" s="1" customFormat="1" x14ac:dyDescent="0.25">
      <c r="A96" s="6"/>
      <c r="B96" s="4"/>
      <c r="C96" s="4"/>
    </row>
    <row r="97" spans="1:13" s="1" customFormat="1" x14ac:dyDescent="0.25">
      <c r="A97" s="6"/>
      <c r="B97" s="4"/>
      <c r="C97" s="4"/>
    </row>
    <row r="98" spans="1:13" s="1" customFormat="1" ht="15.75" x14ac:dyDescent="0.25">
      <c r="A98" s="78" t="s">
        <v>92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</row>
    <row r="99" spans="1:13" s="1" customFormat="1" ht="15.75" x14ac:dyDescent="0.25">
      <c r="A99" s="79" t="s">
        <v>96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</row>
    <row r="100" spans="1:13" s="1" customFormat="1" x14ac:dyDescent="0.25"/>
    <row r="101" spans="1:13" x14ac:dyDescent="0.25">
      <c r="A101" s="2"/>
      <c r="B101" s="2"/>
      <c r="C101" s="1"/>
    </row>
    <row r="104" spans="1:13" x14ac:dyDescent="0.25">
      <c r="A104" s="2"/>
      <c r="B104" s="2"/>
      <c r="C104" s="1"/>
    </row>
    <row r="111" spans="1:13" x14ac:dyDescent="0.25">
      <c r="F111" s="35"/>
    </row>
    <row r="112" spans="1:13" x14ac:dyDescent="0.25">
      <c r="F112" s="35"/>
    </row>
    <row r="113" spans="6:6" x14ac:dyDescent="0.25">
      <c r="F113" s="35"/>
    </row>
    <row r="114" spans="6:6" x14ac:dyDescent="0.25">
      <c r="F114" s="35"/>
    </row>
    <row r="116" spans="6:6" x14ac:dyDescent="0.25">
      <c r="F116" s="35"/>
    </row>
    <row r="117" spans="6:6" x14ac:dyDescent="0.25">
      <c r="F117" s="35"/>
    </row>
    <row r="118" spans="6:6" x14ac:dyDescent="0.25">
      <c r="F118" s="77"/>
    </row>
    <row r="120" spans="6:6" x14ac:dyDescent="0.25">
      <c r="F120" s="35"/>
    </row>
    <row r="121" spans="6:6" x14ac:dyDescent="0.25">
      <c r="F121" s="35"/>
    </row>
    <row r="122" spans="6:6" x14ac:dyDescent="0.25">
      <c r="F122" s="35"/>
    </row>
  </sheetData>
  <mergeCells count="7">
    <mergeCell ref="A98:M98"/>
    <mergeCell ref="A99:M99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3"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0" t="s">
        <v>0</v>
      </c>
      <c r="B1" s="81"/>
      <c r="C1" s="81"/>
    </row>
    <row r="2" spans="1:7" ht="21" x14ac:dyDescent="0.25">
      <c r="A2" s="82" t="s">
        <v>1</v>
      </c>
      <c r="B2" s="83"/>
      <c r="C2" s="83"/>
    </row>
    <row r="3" spans="1:7" ht="15.75" x14ac:dyDescent="0.25">
      <c r="A3" s="84" t="s">
        <v>91</v>
      </c>
      <c r="B3" s="85"/>
      <c r="C3" s="85"/>
    </row>
    <row r="4" spans="1:7" ht="15.75" x14ac:dyDescent="0.25">
      <c r="A4" s="86" t="s">
        <v>2</v>
      </c>
      <c r="B4" s="87"/>
      <c r="C4" s="87"/>
    </row>
    <row r="5" spans="1:7" ht="15.75" x14ac:dyDescent="0.25">
      <c r="A5" s="89" t="s">
        <v>3</v>
      </c>
      <c r="B5" s="89"/>
      <c r="C5" s="89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2025-09-08T20:06:32Z</cp:lastPrinted>
  <dcterms:created xsi:type="dcterms:W3CDTF">2021-10-12T17:00:57Z</dcterms:created>
  <dcterms:modified xsi:type="dcterms:W3CDTF">2025-10-07T16:21:42Z</dcterms:modified>
</cp:coreProperties>
</file>