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orbe\Desktop\MAYO 2025\"/>
    </mc:Choice>
  </mc:AlternateContent>
  <bookViews>
    <workbookView xWindow="0" yWindow="0" windowWidth="20490" windowHeight="7755" activeTab="1"/>
  </bookViews>
  <sheets>
    <sheet name="Gráfico1" sheetId="11" r:id="rId1"/>
    <sheet name="CUENTA UNICA DEL TESORO" sheetId="7" r:id="rId2"/>
    <sheet name="CONCILIACION CTA. OPERATIVA" sheetId="10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0" l="1"/>
  <c r="G20" i="10"/>
  <c r="G21" i="10" s="1"/>
  <c r="G22" i="10" s="1"/>
  <c r="G13" i="10"/>
  <c r="G14" i="10" s="1"/>
  <c r="G15" i="10" s="1"/>
  <c r="G16" i="10" s="1"/>
  <c r="G17" i="10" s="1"/>
  <c r="G124" i="7" l="1"/>
  <c r="G121" i="7"/>
  <c r="G122" i="7" s="1"/>
  <c r="G123" i="7" s="1"/>
  <c r="G13" i="7"/>
  <c r="G14" i="7" s="1"/>
  <c r="G15" i="7" s="1"/>
  <c r="G16" i="7" s="1"/>
  <c r="G17" i="7" s="1"/>
  <c r="G18" i="7" s="1"/>
  <c r="G19" i="7" s="1"/>
  <c r="G20" i="7" s="1"/>
  <c r="G21" i="7" s="1"/>
  <c r="G22" i="7" s="1"/>
  <c r="G23" i="7" s="1"/>
  <c r="G24" i="7" s="1"/>
  <c r="G25" i="7" s="1"/>
  <c r="G26" i="7" s="1"/>
  <c r="G27" i="7" s="1"/>
  <c r="G28" i="7" s="1"/>
  <c r="G29" i="7" s="1"/>
  <c r="G30" i="7" s="1"/>
  <c r="G31" i="7" s="1"/>
  <c r="G32" i="7" s="1"/>
  <c r="G33" i="7" s="1"/>
  <c r="G34" i="7" s="1"/>
  <c r="G35" i="7" s="1"/>
  <c r="G36" i="7" s="1"/>
  <c r="G37" i="7" s="1"/>
  <c r="G38" i="7" s="1"/>
  <c r="G39" i="7" s="1"/>
  <c r="G40" i="7" s="1"/>
  <c r="G41" i="7" s="1"/>
  <c r="G42" i="7" s="1"/>
  <c r="G43" i="7" s="1"/>
  <c r="G44" i="7" s="1"/>
  <c r="G45" i="7" s="1"/>
  <c r="G46" i="7" s="1"/>
  <c r="G47" i="7" s="1"/>
  <c r="G48" i="7" s="1"/>
  <c r="G49" i="7" s="1"/>
  <c r="G50" i="7" s="1"/>
  <c r="G51" i="7" s="1"/>
  <c r="G52" i="7" s="1"/>
  <c r="G53" i="7" s="1"/>
  <c r="G54" i="7" s="1"/>
  <c r="G55" i="7" s="1"/>
  <c r="G56" i="7" s="1"/>
  <c r="G57" i="7" s="1"/>
  <c r="G58" i="7" s="1"/>
  <c r="G59" i="7" s="1"/>
  <c r="G60" i="7" s="1"/>
  <c r="G61" i="7" s="1"/>
  <c r="G62" i="7" s="1"/>
  <c r="G63" i="7" s="1"/>
  <c r="G64" i="7" s="1"/>
  <c r="G65" i="7" s="1"/>
  <c r="G66" i="7" s="1"/>
  <c r="G67" i="7" s="1"/>
  <c r="G68" i="7" s="1"/>
  <c r="G69" i="7" s="1"/>
  <c r="G70" i="7" s="1"/>
  <c r="G71" i="7" s="1"/>
  <c r="G72" i="7" s="1"/>
  <c r="G73" i="7" s="1"/>
  <c r="G74" i="7" s="1"/>
  <c r="G75" i="7" s="1"/>
  <c r="G76" i="7" s="1"/>
  <c r="G77" i="7" s="1"/>
  <c r="G78" i="7" s="1"/>
  <c r="G79" i="7" s="1"/>
  <c r="G80" i="7" s="1"/>
  <c r="G81" i="7" s="1"/>
  <c r="G82" i="7" s="1"/>
  <c r="G83" i="7" s="1"/>
  <c r="G84" i="7" s="1"/>
  <c r="G85" i="7" s="1"/>
  <c r="G86" i="7" s="1"/>
  <c r="G87" i="7" s="1"/>
  <c r="G88" i="7" s="1"/>
  <c r="G89" i="7" s="1"/>
  <c r="G90" i="7" s="1"/>
  <c r="G91" i="7" s="1"/>
  <c r="G92" i="7" s="1"/>
  <c r="G93" i="7" s="1"/>
  <c r="G94" i="7" s="1"/>
  <c r="G95" i="7" s="1"/>
  <c r="G96" i="7" s="1"/>
  <c r="G97" i="7" s="1"/>
  <c r="G98" i="7" s="1"/>
  <c r="G99" i="7" s="1"/>
  <c r="G100" i="7" s="1"/>
  <c r="G101" i="7" s="1"/>
  <c r="G102" i="7" s="1"/>
  <c r="G103" i="7" s="1"/>
  <c r="G104" i="7" s="1"/>
  <c r="G105" i="7" s="1"/>
  <c r="G106" i="7" s="1"/>
  <c r="G107" i="7" s="1"/>
  <c r="G108" i="7" s="1"/>
  <c r="G109" i="7" s="1"/>
  <c r="G110" i="7" s="1"/>
  <c r="G111" i="7" s="1"/>
  <c r="G112" i="7" s="1"/>
  <c r="G113" i="7" s="1"/>
  <c r="G114" i="7" s="1"/>
  <c r="G115" i="7" s="1"/>
  <c r="G116" i="7" s="1"/>
  <c r="G117" i="7" s="1"/>
  <c r="G118" i="7" s="1"/>
  <c r="G119" i="7" s="1"/>
  <c r="G120" i="7" s="1"/>
  <c r="F124" i="7" l="1"/>
  <c r="G18" i="10" l="1"/>
  <c r="E124" i="7" l="1"/>
  <c r="F23" i="10" l="1"/>
  <c r="E23" i="10" l="1"/>
  <c r="G23" i="10" s="1"/>
  <c r="F153" i="7" l="1"/>
</calcChain>
</file>

<file path=xl/sharedStrings.xml><?xml version="1.0" encoding="utf-8"?>
<sst xmlns="http://schemas.openxmlformats.org/spreadsheetml/2006/main" count="156" uniqueCount="138">
  <si>
    <t>Libro Banco</t>
  </si>
  <si>
    <t>Banco de Reservas</t>
  </si>
  <si>
    <t xml:space="preserve">Cuenta Bancaria No: </t>
  </si>
  <si>
    <t xml:space="preserve">Balance Inicial: </t>
  </si>
  <si>
    <t>Fecha</t>
  </si>
  <si>
    <t>No. Ck/Transf.</t>
  </si>
  <si>
    <t>Descripcion</t>
  </si>
  <si>
    <t>Preparado Por:</t>
  </si>
  <si>
    <t>EGRESOS</t>
  </si>
  <si>
    <t>BALANCE</t>
  </si>
  <si>
    <t>Ingresos y Conciliaciones</t>
  </si>
  <si>
    <t>BALANCE ANTERIOR</t>
  </si>
  <si>
    <t xml:space="preserve">                                      CONCILIACION BANCARIA</t>
  </si>
  <si>
    <t>INGRESOS</t>
  </si>
  <si>
    <t>REVISADO POR;</t>
  </si>
  <si>
    <t xml:space="preserve">                    Hospital Dr. Vinicio Calventi</t>
  </si>
  <si>
    <t xml:space="preserve">  </t>
  </si>
  <si>
    <t>Lic.Joicker Terrero</t>
  </si>
  <si>
    <t>Enc. Contabilidad</t>
  </si>
  <si>
    <t xml:space="preserve">                 HOSPITAL GENERAL DR. VINICIO CALVENTI</t>
  </si>
  <si>
    <t xml:space="preserve"> 244-0015215</t>
  </si>
  <si>
    <t xml:space="preserve">INGRESOS </t>
  </si>
  <si>
    <t>Balance anterior</t>
  </si>
  <si>
    <t>Licda. Ynes E. Arias</t>
  </si>
  <si>
    <t>Lic. Joicker Terrero</t>
  </si>
  <si>
    <t>Encargado de contabilidad</t>
  </si>
  <si>
    <t xml:space="preserve">                    HOSPITAL GENERAL DR. VINICIO CALVENTI</t>
  </si>
  <si>
    <t>Ynes E. Arias</t>
  </si>
  <si>
    <t xml:space="preserve"> </t>
  </si>
  <si>
    <t>9995029000-´100010102384894-010252351-7</t>
  </si>
  <si>
    <t xml:space="preserve"> DEL  1  AL     31  DE  MAYO     2025</t>
  </si>
  <si>
    <t>ARIA   CUENTA UNICA DEL TESOSRO  AL 31 DE MAYO      2025</t>
  </si>
  <si>
    <t>INGRESOS POR PAGOS TARJETAS DE CREDITO D/F.01/05/2025</t>
  </si>
  <si>
    <t>INGRESOS POR TRANSFERENCIA ARS IDOPRIL D/F.01/05/2025</t>
  </si>
  <si>
    <t>INGRESOS POR TRANSFERENCIA ARS YUNEN D/F.01/05/2025</t>
  </si>
  <si>
    <t>INGRESOS POR TRANSFERENCIA ARS ASEMAP D/F.01/05/2025</t>
  </si>
  <si>
    <t xml:space="preserve">INGRESOS POR TRANSFERENCIA ARSSENASA CONTRIBUTIVO </t>
  </si>
  <si>
    <t>INGRESOS POR PAGOS TARJETAS DE CREDITO D/F.02/05/2025</t>
  </si>
  <si>
    <t>INGRESOS POR CHEQUES ARS GMA Y COIN D/F.06/05/2025</t>
  </si>
  <si>
    <t>INGRESOS POR PAGOS TARJETAS DE CREDITO 09/05/2025</t>
  </si>
  <si>
    <t>INGRESOS POR PAGOS TARJETAS D/F.11/05/2025</t>
  </si>
  <si>
    <t>ASIGNACION CUOTA PAGO DEBITO-COPEM HOSPICLINIE,SRLLIB.687</t>
  </si>
  <si>
    <t>INGRESOS POR PAGOS TARJETAS DE CREDITO D/F.26/05/2025</t>
  </si>
  <si>
    <t>INGRESOS POR PAGOS TARJETAS DE CREDITO DD/F.27/05/2025</t>
  </si>
  <si>
    <t>INGRESOS POR TRANSFERENCIA ARS IDOPRIL D/F.29/05/2025</t>
  </si>
  <si>
    <t>IINGRESOS POR TRANSFERENCIA ARS IDOPRIL  D/F.30/05/2025</t>
  </si>
  <si>
    <t>INGRESOS POR TRANSFERENCIA ARS FUTURO D/F.30/05/2025</t>
  </si>
  <si>
    <t>INGRESOS POR PAGOS TARJETAS DE CREDITO D/F.29/05/2025</t>
  </si>
  <si>
    <t>INGRESOS POR PAGOS TAREJETAS DE CREDITO D/F.20/05/2025</t>
  </si>
  <si>
    <t>ASIGNACION CUOTA PAGO DEBITO-MAIKOL DE LA ROSA LIB.742-MAIKOL DE LA ROSA LIB.745</t>
  </si>
  <si>
    <t>ASIGNACION CUOTA PAGO DEBITO COMPAÑIA DOMINICANA DE TELEFONOS LIB.N.825-LIB.828-LIB.833</t>
  </si>
  <si>
    <t>ASIGNACION CUOTA PAGO DEBITO MASTER CLEAN FBE LIB.861-BOXME SOLUTIONS  LIB.863-PHARMA GDE 882</t>
  </si>
  <si>
    <t>ASIGNACION CUOTA PAGO DEBITO MORAMI SRL.894-898-896-904</t>
  </si>
  <si>
    <t>ASIGNACION CUOTA PAGO DEBITO-AGROGLOBAL EXPORT E IMPORTLIB.936</t>
  </si>
  <si>
    <t>ASINACION CUOTA PAGO DEBITO-FARMACEUTICA DALMASILIB.941-FARMACEUTICA DALMASI 946-CIRCUMED</t>
  </si>
  <si>
    <t>ASIGNACION CUOTA PAGO DEBITO-GRUPO SADELCO,SRL LIB.989-LIB 991DKPETROLEUM-LIB993 OSEANA H.</t>
  </si>
  <si>
    <t>ASIGNACION CUOTA PAGO DEBITO-LIB.914 RAMISOL,SRL.LIB.916 RAMISOL-LIB.918 GRANARIES GROUP,SRL</t>
  </si>
  <si>
    <t>INGRESOS POR TRANSFERENCIA ARS SEMMA FP.340717 D/F.16/05/2025</t>
  </si>
  <si>
    <t>INGRESOS POR TRANSFERENCIA ARS IDOPRIL  D/F.16/05/2025</t>
  </si>
  <si>
    <t>INGRESOS POR PAGOS TARJETAS DE CREDITO D/F.15/05/2025</t>
  </si>
  <si>
    <t>INGRESOS POR PAGOS TARJETAS DE CREDITO D/F.14/05/2025</t>
  </si>
  <si>
    <t>INGRESOS POR TRANSFERENCIA ARS RENACER  D/F.19/05/2025</t>
  </si>
  <si>
    <t>INGRESOS POR PAGOS SERVICIOS MEDICOS PACIENTES D/F.27/05/2025</t>
  </si>
  <si>
    <t>NGRESOS POR PAGOS SERVICIOS MEDICOS PACIENTES D/F.27/05/2025</t>
  </si>
  <si>
    <t>ASIGNACION CUOTA PAGO DEBITO-LIB.876  SIMON ARVELO AMPARO</t>
  </si>
  <si>
    <t>ASIGNACION CUOTA PAGO DEBITO-ARCHEX GROUP.LIB.926</t>
  </si>
  <si>
    <t>TRANSFERENCIA ARS SIMAG D/F.30/05/2025 N. DE PAGO 33348</t>
  </si>
  <si>
    <t>INGRESOS POR TRANSFERENCIA PHOENIX D/F.09/05/2025</t>
  </si>
  <si>
    <t>INGRESOS POR TRANSFERENCIA ARS SENASA CONTRIBUTIVO CERT.N.87592D/F.2/05/2025</t>
  </si>
  <si>
    <t>INGRESOS POR PAGO SERVICIOS MEDICOS PACIENTE D/F. 30/4/2025</t>
  </si>
  <si>
    <t>NGRESOS POR PAGO SERVICIOS MEDICOS PACIENTE D/F. 01/5/2025</t>
  </si>
  <si>
    <t>INGRESOS POR PAGO SERVICIOS MEDICOS PACIENTE D/F. 02/5/2025</t>
  </si>
  <si>
    <t>NGRESOS POR PAGO SERVICIOS MEDICOS PACIENTE D/F. 03/5/2025</t>
  </si>
  <si>
    <t>INGRESOS POR PAGO SERVICIOS MEDICOS PACIENTE D/F. 04/5/2025</t>
  </si>
  <si>
    <t>INGRESOS POR PAGO SERVICIOS MEDICOS PACIENTE D/F. 05/5/2025</t>
  </si>
  <si>
    <t>INGRESOS POR TRANSFERENCIA ARS SENASA SUB-SIDIADO D/F.01/05/2025, SERVICIOS ODONTOLOGICOS</t>
  </si>
  <si>
    <t>NGRESOS POR TRANSFERENCIA ARS SENASA SUB-SIDIADO D/F.06/05/2025 CERT.N.41609</t>
  </si>
  <si>
    <t>INGRESOS POR PAGOS TARJETAS DE CREDITO D/F.2/05/2025</t>
  </si>
  <si>
    <t>INGRESOS POR PAGOS TARJETAS DE CREDITO D/F3/05/2025</t>
  </si>
  <si>
    <t>INGRESOS POR PAGOS TARJETAS DE CREDITO D/F.04/05/25</t>
  </si>
  <si>
    <t>INGRESOS POR PAGOS TARJETAS DE CREDITO D/F.05/05/25</t>
  </si>
  <si>
    <t>INGRESOS POR TRANSFERENCIA ARS SENASA CONTRIBUTIVO D/F.01/05/2025</t>
  </si>
  <si>
    <t>INGRESOS POR PAGO SERVICIOS MEDICOS PACIENTE D/F. 06/5/2025</t>
  </si>
  <si>
    <t>INGRESOS POR PAGOS TARJETAS DE CREDITO D/F.06/05/2025</t>
  </si>
  <si>
    <t>INGRESOS POR PAGOS TARJETAS DE CREDITO D/F.07/05/2025</t>
  </si>
  <si>
    <t>INGRESOS POR PAGOS TARJETAS DE CREDITO D/F.08/05/2025</t>
  </si>
  <si>
    <t>INGRESOS POR TRANSFERENCIA DE LA CUENTA OPERATIVA A LA CUENTA UNICA D/F.09/05/2025 N.999541</t>
  </si>
  <si>
    <t>INGRESOS POR PAGO SERVICIOS MEDICOS PACIENTES D/F 07/5/2025</t>
  </si>
  <si>
    <t>INGRESOS POR PAGO SERVICIOS MEDICOS PACIENTES D/F 08/5/2025</t>
  </si>
  <si>
    <t>INGRESOS POR PAGO SERVICIOS MEDICOS PACIENTES D/F 09/5/2025</t>
  </si>
  <si>
    <t>NGRESOS POR PAGO SERVICIOS MEDICOS PACIENTES D/F 10/5/2025</t>
  </si>
  <si>
    <t>NGRESOS POR PAGO SERVICIOS MEDICOS PACIENTES D/F 11/5/2025</t>
  </si>
  <si>
    <t>INGRESOS POR PAGOS TARJETAS DE CREDITO D/F.10/05/2025</t>
  </si>
  <si>
    <t>INGRESOS POR PAGOS SERVICIOS MEDICOS PACIENTES D/F.12/05/2025</t>
  </si>
  <si>
    <t>INGRESOS POR PAGOS TARJETAS DE CREDITO D/F.12/05/2025</t>
  </si>
  <si>
    <t>INGRESOS POR TRANSFERENCIA ARS IDOPRIL  D/F.15/05/2025</t>
  </si>
  <si>
    <t>INGRESOS POR CHEQUES ARS APS CH. N.22376 D/F.19/11/2024 D/F15/05/2025</t>
  </si>
  <si>
    <t>INGRESOS POR CHEQUES ARS APS CH.N.25376 D/F.31/01/2025 D/F.15/05/2025</t>
  </si>
  <si>
    <t>NGRESOS POR PAGOS SERVICIOS MEDICOS PACIENTES D/F.13/05/2025</t>
  </si>
  <si>
    <t>INGRESOS POR PAGOS SERVICIOS MEDICOS PACIENTES D/F.14/05/2025</t>
  </si>
  <si>
    <t>NGRESOS POR PAGOS SERVICIOS MEDICOS PACIENTES D/F.15/05/2025</t>
  </si>
  <si>
    <t>INGRESOS POR PAGOS SERVICIOS MEDICOS PACIENTES D/F.16/05/2025</t>
  </si>
  <si>
    <t>INGRESOS POR PAGOS SERVICIOS MEDICOS PACIENTES D/F.17/05/2025</t>
  </si>
  <si>
    <t>INGRESOS POR PAGOS SERVICIOS MEDICOS PACIENTES D/F.18/05/2025</t>
  </si>
  <si>
    <t>INGESOS POR PAGOS TARJETAS DE CREDITO D/F.15/05/2025</t>
  </si>
  <si>
    <t>INGRESOS POR PAGOS TARJETAS DE CREDITO D/F.17/05/2025</t>
  </si>
  <si>
    <t>INGRESOS POR PAGOS TARJETAS DE CREDITO D/F.18/05/2025</t>
  </si>
  <si>
    <t>INGRESOS POR TRANSFERENCIA ARS IDOPRIL  D/F.19/05/2025</t>
  </si>
  <si>
    <t>INGRESOS POR PAGOS TARJETAS DE CREDITO D/F.19/05/2025</t>
  </si>
  <si>
    <t>INGRESOS POR TRANSFERENCIA ARS MAPFRE  D/F.20/05/2025</t>
  </si>
  <si>
    <t>INGRESOS POR TRANSFERENCIA ARS MAPFRE D/F.20/05/2025</t>
  </si>
  <si>
    <t>INGRESOS POR PAGOS TARJETAS DE CREDITO D/F.20/05/2025</t>
  </si>
  <si>
    <t>INGRESOS POR PAGOS  TARJETAS DE CREDITO D/F.26/05/2025</t>
  </si>
  <si>
    <t>INGRESOS POR TRANSFERENCIA ARS META SALUD  D/F.21/05/2025</t>
  </si>
  <si>
    <t>INGRESOS POR PAGOS TARJETAS DE CREDITO D/F.25/05/2025</t>
  </si>
  <si>
    <t>INGRESOS POR TRANSFERENCIA ARS IDOPRIL DD/F.26/05/2025</t>
  </si>
  <si>
    <t>INGRESOS POR PAGOS SERVICIOS MEDICOS PACIENTES D/F19/05/2025</t>
  </si>
  <si>
    <t>INGRESOS POR PAGOS SERVICIOS MEDICOS PACIENTES D/F.20/05/2025</t>
  </si>
  <si>
    <t>INGRESOS POR PAGOS TARJETAS DE CREDITO D/F.21/05/2025</t>
  </si>
  <si>
    <t>INGRESOS POR TRANSFERENCIA ARSIDOPRIL D/F.22/05/2025</t>
  </si>
  <si>
    <t>INGRESOS POR PAGOS TARJETAS DE CREDITO D/F.22/05/2025</t>
  </si>
  <si>
    <t>INGRESOS POR TRANSFERENCIA ARS IDOPRIL  D/F.23/05/2025</t>
  </si>
  <si>
    <t>INGRESOS POR PAGOS SERVICIOS MEDICOS PACIENTES D/F.22/05/2025</t>
  </si>
  <si>
    <t>INGRESOS POR PAGOS SERVICIOS MEDICOS PACIENTES D/F.25/05/2025</t>
  </si>
  <si>
    <t>INGRESOS POR PAGOS SERVICIOS MEDICOS PACIENTES D/F.23/05/2025</t>
  </si>
  <si>
    <t>INGRESOS POR PAGOS SERVICIOS MEDICOOS PACIENTES .D/F.24/05/2025</t>
  </si>
  <si>
    <t>INGRESOS POR PAGOS SERVICIOS MEDICOS PACIENTES 24/05/2025</t>
  </si>
  <si>
    <t>INGRESOS POR PAGOS SERVICIOS MEDICOS PACIENTES D/F24/05/2025</t>
  </si>
  <si>
    <t>INGRESOS POR PAGOS SERVICOS MEDICOS PACIENTES D/F.24/05/2025</t>
  </si>
  <si>
    <t>INGRESOS POR PAGOS SERVICIOS MEDICOS PACIENTES D/F.24/05/2025</t>
  </si>
  <si>
    <t>INGRESOS POR PAGOS SERVICIOS MEDICOS PACIENTES D/F.21/05/2025</t>
  </si>
  <si>
    <t>INGRESOS POR PAGOS TARJETAS DE CREDITO D/F.28/05/2025</t>
  </si>
  <si>
    <t>INGRESOS POR PAGOS SERVICIOS MEDICOS PACIENTES D/F.26/05/2025</t>
  </si>
  <si>
    <t>INGRESOS POR PAGOS SERVICIOS MEDICOS PACIENTES D/F.28/05/2025</t>
  </si>
  <si>
    <t>CONCILIACION DEL  01 AL 31 DE MAYO 2025</t>
  </si>
  <si>
    <t xml:space="preserve">   DEL 01  AL 31 DE MAYO    2025</t>
  </si>
  <si>
    <t xml:space="preserve">TRANSFERENCIA DE LA CUENTA OPERATIVA A LA CTA. UNICA </t>
  </si>
  <si>
    <t>CARGOS BANCARIOS AL 31/05/2025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</si>
</sst>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-* #,##0.00_-;\-* #,##0.00_-;_-* &quot;-&quot;??_-;_-@_-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b/>
      <sz val="11"/>
      <name val="Arial"/>
      <family val="2"/>
    </font>
    <font>
      <sz val="10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Arial"/>
      <family val="2"/>
    </font>
    <font>
      <b/>
      <u val="singleAccounting"/>
      <sz val="13"/>
      <name val="Arial"/>
      <family val="2"/>
    </font>
    <font>
      <sz val="10"/>
      <color rgb="FF000000"/>
      <name val="Calibri"/>
      <family val="3"/>
      <charset val="134"/>
    </font>
    <font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89">
    <xf numFmtId="0" fontId="0" fillId="0" borderId="0" xfId="0"/>
    <xf numFmtId="0" fontId="0" fillId="2" borderId="0" xfId="0" applyFill="1" applyAlignment="1">
      <alignment vertical="center"/>
    </xf>
    <xf numFmtId="0" fontId="2" fillId="2" borderId="0" xfId="0" applyFont="1" applyFill="1" applyAlignment="1">
      <alignment vertical="center"/>
    </xf>
    <xf numFmtId="14" fontId="0" fillId="0" borderId="4" xfId="0" applyNumberFormat="1" applyBorder="1"/>
    <xf numFmtId="0" fontId="0" fillId="0" borderId="4" xfId="0" applyBorder="1"/>
    <xf numFmtId="0" fontId="0" fillId="0" borderId="0" xfId="0" applyAlignment="1">
      <alignment vertical="center"/>
    </xf>
    <xf numFmtId="0" fontId="0" fillId="2" borderId="0" xfId="0" applyFill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43" fontId="0" fillId="2" borderId="0" xfId="1" applyFont="1" applyFill="1" applyAlignment="1">
      <alignment vertical="center"/>
    </xf>
    <xf numFmtId="4" fontId="0" fillId="2" borderId="0" xfId="0" applyNumberFormat="1" applyFill="1" applyAlignment="1">
      <alignment vertical="center"/>
    </xf>
    <xf numFmtId="43" fontId="2" fillId="2" borderId="0" xfId="1" applyFont="1" applyFill="1" applyAlignment="1">
      <alignment vertical="center"/>
    </xf>
    <xf numFmtId="4" fontId="2" fillId="2" borderId="0" xfId="0" applyNumberFormat="1" applyFont="1" applyFill="1" applyAlignment="1">
      <alignment vertical="center"/>
    </xf>
    <xf numFmtId="0" fontId="5" fillId="2" borderId="6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left" vertical="top"/>
    </xf>
    <xf numFmtId="4" fontId="0" fillId="0" borderId="0" xfId="0" applyNumberFormat="1" applyAlignment="1">
      <alignment vertical="center"/>
    </xf>
    <xf numFmtId="43" fontId="9" fillId="0" borderId="0" xfId="1" applyFont="1" applyAlignment="1">
      <alignment vertical="center"/>
    </xf>
    <xf numFmtId="4" fontId="0" fillId="2" borderId="4" xfId="0" applyNumberFormat="1" applyFill="1" applyBorder="1"/>
    <xf numFmtId="0" fontId="0" fillId="0" borderId="0" xfId="0"/>
    <xf numFmtId="0" fontId="0" fillId="0" borderId="0" xfId="0"/>
    <xf numFmtId="4" fontId="0" fillId="0" borderId="4" xfId="0" applyNumberFormat="1" applyBorder="1"/>
    <xf numFmtId="0" fontId="5" fillId="2" borderId="0" xfId="0" applyFont="1" applyFill="1" applyBorder="1" applyAlignment="1">
      <alignment horizontal="center" vertical="center" wrapText="1"/>
    </xf>
    <xf numFmtId="0" fontId="0" fillId="0" borderId="0" xfId="0"/>
    <xf numFmtId="0" fontId="4" fillId="2" borderId="0" xfId="0" applyFont="1" applyFill="1" applyAlignment="1">
      <alignment horizontal="center" vertical="center"/>
    </xf>
    <xf numFmtId="0" fontId="0" fillId="2" borderId="0" xfId="0" applyFill="1" applyBorder="1" applyAlignment="1">
      <alignment vertical="center"/>
    </xf>
    <xf numFmtId="0" fontId="13" fillId="2" borderId="0" xfId="0" applyFont="1" applyFill="1" applyBorder="1" applyAlignment="1">
      <alignment vertical="center"/>
    </xf>
    <xf numFmtId="17" fontId="14" fillId="2" borderId="0" xfId="0" applyNumberFormat="1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9" fillId="2" borderId="13" xfId="0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14" fontId="10" fillId="2" borderId="4" xfId="0" applyNumberFormat="1" applyFont="1" applyFill="1" applyBorder="1" applyAlignment="1">
      <alignment horizontal="right" vertical="center" wrapText="1"/>
    </xf>
    <xf numFmtId="0" fontId="6" fillId="0" borderId="4" xfId="0" applyFont="1" applyBorder="1" applyAlignment="1">
      <alignment vertical="center"/>
    </xf>
    <xf numFmtId="43" fontId="8" fillId="0" borderId="5" xfId="1" applyFont="1" applyFill="1" applyBorder="1" applyAlignment="1">
      <alignment horizontal="center" vertical="top"/>
    </xf>
    <xf numFmtId="4" fontId="0" fillId="0" borderId="5" xfId="0" applyNumberFormat="1" applyBorder="1"/>
    <xf numFmtId="14" fontId="0" fillId="0" borderId="0" xfId="0" applyNumberFormat="1" applyBorder="1"/>
    <xf numFmtId="0" fontId="0" fillId="0" borderId="0" xfId="0" applyBorder="1" applyAlignment="1">
      <alignment horizontal="center"/>
    </xf>
    <xf numFmtId="0" fontId="0" fillId="0" borderId="0" xfId="0" applyBorder="1"/>
    <xf numFmtId="4" fontId="0" fillId="0" borderId="0" xfId="0" applyNumberFormat="1" applyBorder="1"/>
    <xf numFmtId="4" fontId="6" fillId="2" borderId="0" xfId="0" applyNumberFormat="1" applyFont="1" applyFill="1" applyBorder="1" applyAlignment="1">
      <alignment horizontal="center" vertical="center"/>
    </xf>
    <xf numFmtId="4" fontId="6" fillId="2" borderId="0" xfId="0" applyNumberFormat="1" applyFont="1" applyFill="1" applyBorder="1" applyAlignment="1">
      <alignment horizontal="right" vertical="center"/>
    </xf>
    <xf numFmtId="0" fontId="0" fillId="0" borderId="0" xfId="0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right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0" fillId="0" borderId="0" xfId="0"/>
    <xf numFmtId="0" fontId="0" fillId="0" borderId="0" xfId="0"/>
    <xf numFmtId="0" fontId="5" fillId="2" borderId="0" xfId="0" applyFont="1" applyFill="1" applyBorder="1" applyAlignment="1">
      <alignment horizontal="center" vertical="center" wrapText="1"/>
    </xf>
    <xf numFmtId="14" fontId="0" fillId="3" borderId="4" xfId="0" applyNumberFormat="1" applyFill="1" applyBorder="1"/>
    <xf numFmtId="0" fontId="5" fillId="2" borderId="0" xfId="0" applyFont="1" applyFill="1" applyBorder="1" applyAlignment="1">
      <alignment horizontal="center" vertical="center" wrapText="1"/>
    </xf>
    <xf numFmtId="0" fontId="0" fillId="0" borderId="0" xfId="0"/>
    <xf numFmtId="0" fontId="0" fillId="0" borderId="0" xfId="0" applyAlignment="1">
      <alignment horizontal="center"/>
    </xf>
    <xf numFmtId="0" fontId="0" fillId="5" borderId="4" xfId="0" applyFill="1" applyBorder="1" applyAlignment="1">
      <alignment horizontal="center"/>
    </xf>
    <xf numFmtId="4" fontId="0" fillId="0" borderId="0" xfId="0" applyNumberFormat="1"/>
    <xf numFmtId="0" fontId="5" fillId="2" borderId="0" xfId="0" applyFont="1" applyFill="1" applyBorder="1" applyAlignment="1">
      <alignment horizontal="center" vertical="center" wrapText="1"/>
    </xf>
    <xf numFmtId="43" fontId="7" fillId="4" borderId="3" xfId="1" applyFont="1" applyFill="1" applyBorder="1" applyAlignment="1">
      <alignment horizontal="center" vertical="center" wrapText="1"/>
    </xf>
    <xf numFmtId="0" fontId="0" fillId="0" borderId="0" xfId="0"/>
    <xf numFmtId="0" fontId="0" fillId="0" borderId="0" xfId="0" applyAlignment="1"/>
    <xf numFmtId="4" fontId="0" fillId="2" borderId="4" xfId="0" applyNumberFormat="1" applyFill="1" applyBorder="1" applyAlignment="1">
      <alignment horizontal="right"/>
    </xf>
    <xf numFmtId="0" fontId="0" fillId="0" borderId="0" xfId="0"/>
    <xf numFmtId="0" fontId="0" fillId="0" borderId="0" xfId="0" applyAlignment="1">
      <alignment horizontal="left" vertical="center"/>
    </xf>
    <xf numFmtId="0" fontId="9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43" fontId="10" fillId="2" borderId="3" xfId="1" applyFont="1" applyFill="1" applyBorder="1" applyAlignment="1">
      <alignment horizontal="center" vertical="center"/>
    </xf>
    <xf numFmtId="43" fontId="11" fillId="2" borderId="4" xfId="1" applyFont="1" applyFill="1" applyBorder="1" applyAlignment="1">
      <alignment horizontal="center" vertical="center" wrapText="1"/>
    </xf>
    <xf numFmtId="4" fontId="10" fillId="2" borderId="14" xfId="0" applyNumberFormat="1" applyFont="1" applyFill="1" applyBorder="1" applyAlignment="1">
      <alignment horizontal="right" vertical="center"/>
    </xf>
    <xf numFmtId="43" fontId="6" fillId="2" borderId="5" xfId="1" applyFont="1" applyFill="1" applyBorder="1" applyAlignment="1">
      <alignment horizontal="center" vertical="center" wrapText="1"/>
    </xf>
    <xf numFmtId="4" fontId="10" fillId="2" borderId="5" xfId="0" applyNumberFormat="1" applyFont="1" applyFill="1" applyBorder="1" applyAlignment="1">
      <alignment horizontal="right" vertical="center"/>
    </xf>
    <xf numFmtId="0" fontId="5" fillId="2" borderId="4" xfId="0" applyFont="1" applyFill="1" applyBorder="1" applyAlignment="1">
      <alignment horizontal="center" vertical="center" wrapText="1"/>
    </xf>
    <xf numFmtId="43" fontId="5" fillId="2" borderId="5" xfId="1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0" fillId="0" borderId="0" xfId="0"/>
    <xf numFmtId="43" fontId="8" fillId="2" borderId="5" xfId="1" applyFont="1" applyFill="1" applyBorder="1" applyAlignment="1">
      <alignment horizontal="center" vertical="top"/>
    </xf>
    <xf numFmtId="4" fontId="5" fillId="2" borderId="5" xfId="0" applyNumberFormat="1" applyFont="1" applyFill="1" applyBorder="1" applyAlignment="1">
      <alignment horizontal="center" vertical="center" wrapText="1"/>
    </xf>
    <xf numFmtId="4" fontId="15" fillId="2" borderId="4" xfId="0" applyNumberFormat="1" applyFont="1" applyFill="1" applyBorder="1" applyAlignment="1">
      <alignment vertical="center" wrapText="1"/>
    </xf>
    <xf numFmtId="4" fontId="7" fillId="2" borderId="0" xfId="0" applyNumberFormat="1" applyFont="1" applyFill="1" applyBorder="1" applyAlignment="1">
      <alignment horizontal="center" vertical="center"/>
    </xf>
    <xf numFmtId="4" fontId="5" fillId="2" borderId="4" xfId="0" applyNumberFormat="1" applyFont="1" applyFill="1" applyBorder="1" applyAlignment="1">
      <alignment horizontal="center" vertical="center" wrapText="1"/>
    </xf>
    <xf numFmtId="0" fontId="0" fillId="0" borderId="0" xfId="0"/>
    <xf numFmtId="0" fontId="5" fillId="2" borderId="11" xfId="0" applyFont="1" applyFill="1" applyBorder="1" applyAlignment="1">
      <alignment horizontal="center" vertical="center" wrapText="1"/>
    </xf>
    <xf numFmtId="0" fontId="0" fillId="0" borderId="10" xfId="0" applyBorder="1"/>
    <xf numFmtId="4" fontId="13" fillId="0" borderId="4" xfId="0" applyNumberFormat="1" applyFont="1" applyBorder="1"/>
    <xf numFmtId="0" fontId="0" fillId="0" borderId="0" xfId="0"/>
    <xf numFmtId="43" fontId="8" fillId="2" borderId="4" xfId="1" applyFont="1" applyFill="1" applyBorder="1" applyAlignment="1">
      <alignment horizontal="right" vertical="top"/>
    </xf>
    <xf numFmtId="0" fontId="0" fillId="0" borderId="0" xfId="0"/>
    <xf numFmtId="4" fontId="9" fillId="0" borderId="4" xfId="0" applyNumberFormat="1" applyFont="1" applyBorder="1" applyAlignment="1">
      <alignment horizontal="center"/>
    </xf>
    <xf numFmtId="0" fontId="0" fillId="0" borderId="0" xfId="0"/>
    <xf numFmtId="4" fontId="0" fillId="2" borderId="5" xfId="0" applyNumberFormat="1" applyFill="1" applyBorder="1"/>
    <xf numFmtId="0" fontId="0" fillId="0" borderId="0" xfId="0"/>
    <xf numFmtId="0" fontId="0" fillId="0" borderId="0" xfId="0"/>
    <xf numFmtId="0" fontId="0" fillId="0" borderId="4" xfId="0" applyBorder="1"/>
    <xf numFmtId="4" fontId="13" fillId="0" borderId="0" xfId="0" applyNumberFormat="1" applyFont="1"/>
    <xf numFmtId="0" fontId="0" fillId="0" borderId="0" xfId="0"/>
    <xf numFmtId="4" fontId="0" fillId="6" borderId="4" xfId="0" applyNumberFormat="1" applyFill="1" applyBorder="1"/>
    <xf numFmtId="43" fontId="9" fillId="3" borderId="4" xfId="1" applyFont="1" applyFill="1" applyBorder="1" applyAlignment="1">
      <alignment horizontal="right" vertical="top"/>
    </xf>
    <xf numFmtId="4" fontId="7" fillId="3" borderId="4" xfId="0" applyNumberFormat="1" applyFont="1" applyFill="1" applyBorder="1" applyAlignment="1">
      <alignment horizontal="right" vertical="center"/>
    </xf>
    <xf numFmtId="0" fontId="0" fillId="0" borderId="0" xfId="0"/>
    <xf numFmtId="0" fontId="0" fillId="0" borderId="0" xfId="0"/>
    <xf numFmtId="4" fontId="6" fillId="2" borderId="3" xfId="0" applyNumberFormat="1" applyFont="1" applyFill="1" applyBorder="1" applyAlignment="1">
      <alignment vertical="center" wrapText="1"/>
    </xf>
    <xf numFmtId="0" fontId="0" fillId="0" borderId="0" xfId="0"/>
    <xf numFmtId="4" fontId="0" fillId="6" borderId="0" xfId="0" applyNumberFormat="1" applyFill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9" fillId="0" borderId="0" xfId="0" applyFont="1"/>
    <xf numFmtId="0" fontId="9" fillId="0" borderId="0" xfId="0" applyFont="1" applyAlignment="1">
      <alignment horizontal="right" wrapText="1"/>
    </xf>
    <xf numFmtId="0" fontId="0" fillId="0" borderId="0" xfId="0" applyFont="1"/>
    <xf numFmtId="4" fontId="0" fillId="0" borderId="0" xfId="0" applyNumberFormat="1" applyFont="1"/>
    <xf numFmtId="0" fontId="0" fillId="0" borderId="4" xfId="0" applyBorder="1" applyAlignment="1">
      <alignment horizontal="left"/>
    </xf>
    <xf numFmtId="14" fontId="15" fillId="2" borderId="4" xfId="1" applyNumberFormat="1" applyFont="1" applyFill="1" applyBorder="1" applyAlignment="1">
      <alignment horizontal="center" vertical="center" wrapText="1"/>
    </xf>
    <xf numFmtId="0" fontId="0" fillId="0" borderId="0" xfId="0"/>
    <xf numFmtId="0" fontId="0" fillId="0" borderId="4" xfId="0" applyBorder="1" applyAlignment="1">
      <alignment horizontal="right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2" borderId="4" xfId="0" applyFill="1" applyBorder="1" applyAlignment="1">
      <alignment horizontal="center"/>
    </xf>
    <xf numFmtId="0" fontId="0" fillId="0" borderId="0" xfId="0"/>
    <xf numFmtId="4" fontId="10" fillId="2" borderId="4" xfId="0" applyNumberFormat="1" applyFont="1" applyFill="1" applyBorder="1" applyAlignment="1">
      <alignment horizontal="right" vertical="center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4" fontId="0" fillId="0" borderId="15" xfId="0" applyNumberFormat="1" applyBorder="1"/>
    <xf numFmtId="0" fontId="0" fillId="0" borderId="0" xfId="0"/>
    <xf numFmtId="0" fontId="0" fillId="0" borderId="0" xfId="0"/>
    <xf numFmtId="0" fontId="0" fillId="0" borderId="0" xfId="0"/>
    <xf numFmtId="0" fontId="0" fillId="0" borderId="15" xfId="0" applyBorder="1" applyAlignment="1">
      <alignment horizontal="center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2" borderId="4" xfId="0" applyFill="1" applyBorder="1"/>
    <xf numFmtId="4" fontId="10" fillId="2" borderId="5" xfId="0" applyNumberFormat="1" applyFont="1" applyFill="1" applyBorder="1" applyAlignment="1">
      <alignment vertical="center"/>
    </xf>
    <xf numFmtId="43" fontId="8" fillId="2" borderId="5" xfId="1" applyFont="1" applyFill="1" applyBorder="1" applyAlignment="1">
      <alignment vertical="top"/>
    </xf>
    <xf numFmtId="4" fontId="13" fillId="2" borderId="4" xfId="0" applyNumberFormat="1" applyFont="1" applyFill="1" applyBorder="1"/>
    <xf numFmtId="0" fontId="0" fillId="0" borderId="11" xfId="0" applyBorder="1"/>
    <xf numFmtId="0" fontId="5" fillId="2" borderId="4" xfId="0" applyFont="1" applyFill="1" applyBorder="1" applyAlignment="1">
      <alignment horizontal="center" vertical="center" wrapText="1"/>
    </xf>
    <xf numFmtId="0" fontId="0" fillId="0" borderId="0" xfId="0"/>
    <xf numFmtId="0" fontId="0" fillId="0" borderId="0" xfId="0"/>
    <xf numFmtId="0" fontId="15" fillId="2" borderId="4" xfId="0" applyFont="1" applyFill="1" applyBorder="1" applyAlignment="1">
      <alignment horizontal="left" vertical="center" wrapText="1"/>
    </xf>
    <xf numFmtId="14" fontId="0" fillId="2" borderId="4" xfId="0" applyNumberFormat="1" applyFill="1" applyBorder="1"/>
    <xf numFmtId="0" fontId="0" fillId="2" borderId="15" xfId="0" applyFill="1" applyBorder="1" applyAlignment="1">
      <alignment horizontal="center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4" fontId="10" fillId="2" borderId="5" xfId="0" applyNumberFormat="1" applyFont="1" applyFill="1" applyBorder="1" applyAlignment="1">
      <alignment horizontal="right" vertical="center" wrapText="1"/>
    </xf>
    <xf numFmtId="0" fontId="4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43" fontId="3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9" fontId="6" fillId="2" borderId="4" xfId="0" applyNumberFormat="1" applyFont="1" applyFill="1" applyBorder="1" applyAlignment="1">
      <alignment horizontal="left" vertical="center"/>
    </xf>
    <xf numFmtId="0" fontId="5" fillId="2" borderId="11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 wrapText="1"/>
    </xf>
  </cellXfs>
  <cellStyles count="3">
    <cellStyle name="Millares" xfId="1" builtinId="3"/>
    <cellStyle name="Millares 3 2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2.xml"/><Relationship Id="rId7" Type="http://schemas.openxmlformats.org/officeDocument/2006/relationships/calcChain" Target="calcChain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'CUENTA UNICA DEL TESORO'!$B$8:$B$11</c:f>
              <c:strCache>
                <c:ptCount val="4"/>
                <c:pt idx="0">
                  <c:v>                                      CONCILIACION BANCARIA</c:v>
                </c:pt>
                <c:pt idx="1">
                  <c:v>Cuenta Bancaria No: </c:v>
                </c:pt>
                <c:pt idx="3">
                  <c:v>Fecha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'CUENTA UNICA DEL TESORO'!$B$12:$B$61</c:f>
              <c:numCache>
                <c:formatCode>m/d/yyyy</c:formatCode>
                <c:ptCount val="50"/>
                <c:pt idx="0">
                  <c:v>45778</c:v>
                </c:pt>
                <c:pt idx="1">
                  <c:v>45778</c:v>
                </c:pt>
                <c:pt idx="2">
                  <c:v>45778</c:v>
                </c:pt>
                <c:pt idx="3">
                  <c:v>45778</c:v>
                </c:pt>
                <c:pt idx="4">
                  <c:v>45778</c:v>
                </c:pt>
                <c:pt idx="5">
                  <c:v>45778</c:v>
                </c:pt>
                <c:pt idx="6">
                  <c:v>45779</c:v>
                </c:pt>
                <c:pt idx="7">
                  <c:v>45779</c:v>
                </c:pt>
                <c:pt idx="8">
                  <c:v>45779</c:v>
                </c:pt>
                <c:pt idx="9">
                  <c:v>45779</c:v>
                </c:pt>
                <c:pt idx="10">
                  <c:v>45783</c:v>
                </c:pt>
                <c:pt idx="11">
                  <c:v>45783</c:v>
                </c:pt>
                <c:pt idx="12">
                  <c:v>45783</c:v>
                </c:pt>
                <c:pt idx="13">
                  <c:v>45783</c:v>
                </c:pt>
                <c:pt idx="14">
                  <c:v>45783</c:v>
                </c:pt>
                <c:pt idx="15">
                  <c:v>45783</c:v>
                </c:pt>
                <c:pt idx="16">
                  <c:v>45783</c:v>
                </c:pt>
                <c:pt idx="17">
                  <c:v>45783</c:v>
                </c:pt>
                <c:pt idx="18">
                  <c:v>45783</c:v>
                </c:pt>
                <c:pt idx="19">
                  <c:v>45783</c:v>
                </c:pt>
                <c:pt idx="20">
                  <c:v>45783</c:v>
                </c:pt>
                <c:pt idx="21">
                  <c:v>45783</c:v>
                </c:pt>
                <c:pt idx="22">
                  <c:v>45783</c:v>
                </c:pt>
                <c:pt idx="23">
                  <c:v>45783</c:v>
                </c:pt>
                <c:pt idx="24">
                  <c:v>45783</c:v>
                </c:pt>
                <c:pt idx="25">
                  <c:v>45784</c:v>
                </c:pt>
                <c:pt idx="26">
                  <c:v>45784</c:v>
                </c:pt>
                <c:pt idx="27">
                  <c:v>45785</c:v>
                </c:pt>
                <c:pt idx="28">
                  <c:v>45786</c:v>
                </c:pt>
                <c:pt idx="29">
                  <c:v>45786</c:v>
                </c:pt>
                <c:pt idx="30">
                  <c:v>45786</c:v>
                </c:pt>
                <c:pt idx="31">
                  <c:v>45786</c:v>
                </c:pt>
                <c:pt idx="32">
                  <c:v>45789</c:v>
                </c:pt>
                <c:pt idx="33">
                  <c:v>45789</c:v>
                </c:pt>
                <c:pt idx="34">
                  <c:v>45789</c:v>
                </c:pt>
                <c:pt idx="35">
                  <c:v>45789</c:v>
                </c:pt>
                <c:pt idx="36">
                  <c:v>45789</c:v>
                </c:pt>
                <c:pt idx="37">
                  <c:v>45789</c:v>
                </c:pt>
                <c:pt idx="38">
                  <c:v>45790</c:v>
                </c:pt>
                <c:pt idx="39">
                  <c:v>45790</c:v>
                </c:pt>
                <c:pt idx="40">
                  <c:v>45791</c:v>
                </c:pt>
                <c:pt idx="41">
                  <c:v>45792</c:v>
                </c:pt>
                <c:pt idx="42">
                  <c:v>45792</c:v>
                </c:pt>
                <c:pt idx="43">
                  <c:v>45792</c:v>
                </c:pt>
                <c:pt idx="44">
                  <c:v>45792</c:v>
                </c:pt>
                <c:pt idx="45">
                  <c:v>45792</c:v>
                </c:pt>
                <c:pt idx="46">
                  <c:v>45793</c:v>
                </c:pt>
                <c:pt idx="47">
                  <c:v>45793</c:v>
                </c:pt>
                <c:pt idx="48">
                  <c:v>45793</c:v>
                </c:pt>
                <c:pt idx="49">
                  <c:v>45796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02C-4B64-9193-7ACE0BFBCFA4}"/>
            </c:ext>
          </c:extLst>
        </c:ser>
        <c:ser>
          <c:idx val="1"/>
          <c:order val="1"/>
          <c:tx>
            <c:strRef>
              <c:f>'CUENTA UNICA DEL TESORO'!$C$8:$C$11</c:f>
              <c:strCache>
                <c:ptCount val="4"/>
                <c:pt idx="0">
                  <c:v>                                      CONCILIACION BANCARIA</c:v>
                </c:pt>
                <c:pt idx="1">
                  <c:v>Cuenta Bancaria No: </c:v>
                </c:pt>
                <c:pt idx="3">
                  <c:v>No. Ck/Transf.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'CUENTA UNICA DEL TESORO'!$C$12:$C$61</c:f>
              <c:numCache>
                <c:formatCode>General</c:formatCode>
                <c:ptCount val="50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602C-4B64-9193-7ACE0BFBCFA4}"/>
            </c:ext>
          </c:extLst>
        </c:ser>
        <c:ser>
          <c:idx val="2"/>
          <c:order val="2"/>
          <c:tx>
            <c:strRef>
              <c:f>'CUENTA UNICA DEL TESORO'!$D$8:$D$11</c:f>
              <c:strCache>
                <c:ptCount val="4"/>
                <c:pt idx="0">
                  <c:v>ARIA   CUENTA UNICA DEL TESOSRO  AL 31 DE MAYO      2025</c:v>
                </c:pt>
                <c:pt idx="3">
                  <c:v>Descripcion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'CUENTA UNICA DEL TESORO'!$D$12:$D$61</c:f>
              <c:numCache>
                <c:formatCode>General</c:formatCode>
                <c:ptCount val="5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602C-4B64-9193-7ACE0BFBCFA4}"/>
            </c:ext>
          </c:extLst>
        </c:ser>
        <c:ser>
          <c:idx val="3"/>
          <c:order val="3"/>
          <c:tx>
            <c:strRef>
              <c:f>'CUENTA UNICA DEL TESORO'!$E$8:$E$11</c:f>
              <c:strCache>
                <c:ptCount val="4"/>
                <c:pt idx="0">
                  <c:v>ARIA   CUENTA UNICA DEL TESOSRO  AL 31 DE MAYO      2025</c:v>
                </c:pt>
                <c:pt idx="1">
                  <c:v>9995029000-´100010102384894-010252351-7</c:v>
                </c:pt>
                <c:pt idx="2">
                  <c:v>Balance Inicial: </c:v>
                </c:pt>
                <c:pt idx="3">
                  <c:v>INGRESOS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'CUENTA UNICA DEL TESORO'!$E$12:$E$61</c:f>
              <c:numCache>
                <c:formatCode>General</c:formatCode>
                <c:ptCount val="50"/>
                <c:pt idx="2" formatCode="#,##0.00">
                  <c:v>13010.96</c:v>
                </c:pt>
                <c:pt idx="3" formatCode="#,##0.00">
                  <c:v>54255.55</c:v>
                </c:pt>
                <c:pt idx="4" formatCode="#,##0.00">
                  <c:v>3770.31</c:v>
                </c:pt>
                <c:pt idx="5" formatCode="#,##0.00">
                  <c:v>21600</c:v>
                </c:pt>
                <c:pt idx="6" formatCode="#,##0.00">
                  <c:v>211557</c:v>
                </c:pt>
                <c:pt idx="7" formatCode="#,##0.00">
                  <c:v>2727306.83</c:v>
                </c:pt>
                <c:pt idx="8" formatCode="#,##0.00">
                  <c:v>2984.86</c:v>
                </c:pt>
                <c:pt idx="10" formatCode="#,##0.00">
                  <c:v>74105</c:v>
                </c:pt>
                <c:pt idx="11" formatCode="#,##0.00">
                  <c:v>58166</c:v>
                </c:pt>
                <c:pt idx="12" formatCode="#,##0.00">
                  <c:v>66462</c:v>
                </c:pt>
                <c:pt idx="13" formatCode="#,##0.00">
                  <c:v>52035</c:v>
                </c:pt>
                <c:pt idx="14" formatCode="#,##0.00">
                  <c:v>24785</c:v>
                </c:pt>
                <c:pt idx="15" formatCode="#,##0.00">
                  <c:v>52386</c:v>
                </c:pt>
                <c:pt idx="16" formatCode="#,##0.00">
                  <c:v>20000</c:v>
                </c:pt>
                <c:pt idx="17" formatCode="#,##0.00">
                  <c:v>10067172.060000001</c:v>
                </c:pt>
                <c:pt idx="18" formatCode="#,##0.00">
                  <c:v>11241</c:v>
                </c:pt>
                <c:pt idx="19" formatCode="#,##0.00">
                  <c:v>10478.209999999999</c:v>
                </c:pt>
                <c:pt idx="20" formatCode="#,##0.00">
                  <c:v>3466.69</c:v>
                </c:pt>
                <c:pt idx="21">
                  <c:v>193.66</c:v>
                </c:pt>
                <c:pt idx="22" formatCode="#,##0.00">
                  <c:v>192675.58</c:v>
                </c:pt>
                <c:pt idx="23" formatCode="#,##0.00">
                  <c:v>256918.02</c:v>
                </c:pt>
                <c:pt idx="25" formatCode="#,##0.00">
                  <c:v>58992</c:v>
                </c:pt>
                <c:pt idx="26" formatCode="#,##0.00">
                  <c:v>9994.83</c:v>
                </c:pt>
                <c:pt idx="27" formatCode="#,##0.00">
                  <c:v>14593.4</c:v>
                </c:pt>
                <c:pt idx="28" formatCode="#,##0.00">
                  <c:v>4424.32</c:v>
                </c:pt>
                <c:pt idx="29" formatCode="#,##0.00">
                  <c:v>1052628.54</c:v>
                </c:pt>
                <c:pt idx="30" formatCode="#,##0.00">
                  <c:v>74717</c:v>
                </c:pt>
                <c:pt idx="31" formatCode="#,##0.00">
                  <c:v>38607</c:v>
                </c:pt>
                <c:pt idx="32" formatCode="#,##0.00">
                  <c:v>44980</c:v>
                </c:pt>
                <c:pt idx="33" formatCode="#,##0.00">
                  <c:v>65865</c:v>
                </c:pt>
                <c:pt idx="34" formatCode="#,##0.00">
                  <c:v>23880</c:v>
                </c:pt>
                <c:pt idx="35" formatCode="#,##0.00">
                  <c:v>3557.17</c:v>
                </c:pt>
                <c:pt idx="36" formatCode="#,##0.00">
                  <c:v>5322.84</c:v>
                </c:pt>
                <c:pt idx="37" formatCode="#,##0.00">
                  <c:v>2708.92</c:v>
                </c:pt>
                <c:pt idx="38" formatCode="#,##0.00">
                  <c:v>65626</c:v>
                </c:pt>
                <c:pt idx="39" formatCode="#,##0.00">
                  <c:v>6486.22</c:v>
                </c:pt>
                <c:pt idx="40" formatCode="#,##0.00">
                  <c:v>10218.469999999999</c:v>
                </c:pt>
                <c:pt idx="41" formatCode="#,##0.00">
                  <c:v>180769.55</c:v>
                </c:pt>
                <c:pt idx="42" formatCode="#,##0.00">
                  <c:v>249064.78</c:v>
                </c:pt>
                <c:pt idx="43" formatCode="#,##0.00">
                  <c:v>227080.78</c:v>
                </c:pt>
                <c:pt idx="44" formatCode="#,##0.00">
                  <c:v>67210</c:v>
                </c:pt>
                <c:pt idx="45" formatCode="#,##0.00">
                  <c:v>6309.85</c:v>
                </c:pt>
                <c:pt idx="46" formatCode="#,##0.00">
                  <c:v>10016.09</c:v>
                </c:pt>
                <c:pt idx="47" formatCode="#,##0.00">
                  <c:v>3300</c:v>
                </c:pt>
                <c:pt idx="48" formatCode="#,##0.00">
                  <c:v>61052.67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602C-4B64-9193-7ACE0BFBCFA4}"/>
            </c:ext>
          </c:extLst>
        </c:ser>
        <c:ser>
          <c:idx val="4"/>
          <c:order val="4"/>
          <c:tx>
            <c:strRef>
              <c:f>'CUENTA UNICA DEL TESORO'!$F$8:$F$11</c:f>
              <c:strCache>
                <c:ptCount val="4"/>
                <c:pt idx="0">
                  <c:v>ARIA   CUENTA UNICA DEL TESOSRO  AL 31 DE MAYO      2025</c:v>
                </c:pt>
                <c:pt idx="1">
                  <c:v>9995029000-´100010102384894-010252351-7</c:v>
                </c:pt>
                <c:pt idx="2">
                  <c:v>Balance Inicial: </c:v>
                </c:pt>
                <c:pt idx="3">
                  <c:v>EGRESOS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val>
            <c:numRef>
              <c:f>'CUENTA UNICA DEL TESORO'!$F$12:$F$61</c:f>
              <c:numCache>
                <c:formatCode>_(* #,##0.00_);_(* \(#,##0.00\);_(* "-"??_);_(@_)</c:formatCode>
                <c:ptCount val="50"/>
                <c:pt idx="1">
                  <c:v>1222256.24</c:v>
                </c:pt>
                <c:pt idx="9" formatCode="#,##0.00">
                  <c:v>92636.82</c:v>
                </c:pt>
                <c:pt idx="24" formatCode="#,##0.00">
                  <c:v>673788.6</c:v>
                </c:pt>
                <c:pt idx="49">
                  <c:v>3216580.95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602C-4B64-9193-7ACE0BFBCFA4}"/>
            </c:ext>
          </c:extLst>
        </c:ser>
        <c:ser>
          <c:idx val="5"/>
          <c:order val="5"/>
          <c:tx>
            <c:strRef>
              <c:f>'CUENTA UNICA DEL TESORO'!$G$8:$G$11</c:f>
              <c:strCache>
                <c:ptCount val="4"/>
                <c:pt idx="0">
                  <c:v>ARIA   CUENTA UNICA DEL TESOSRO  AL 31 DE MAYO      2025</c:v>
                </c:pt>
                <c:pt idx="1">
                  <c:v>9995029000-´100010102384894-010252351-7</c:v>
                </c:pt>
                <c:pt idx="2">
                  <c:v>1,348,390.78</c:v>
                </c:pt>
                <c:pt idx="3">
                  <c:v>BALANCE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val>
            <c:numRef>
              <c:f>'CUENTA UNICA DEL TESORO'!$G$12:$G$61</c:f>
              <c:numCache>
                <c:formatCode>#,##0.00</c:formatCode>
                <c:ptCount val="50"/>
                <c:pt idx="0">
                  <c:v>1348390.78</c:v>
                </c:pt>
                <c:pt idx="1">
                  <c:v>126134.54000000004</c:v>
                </c:pt>
                <c:pt idx="2">
                  <c:v>139145.50000000003</c:v>
                </c:pt>
                <c:pt idx="3">
                  <c:v>193401.05000000005</c:v>
                </c:pt>
                <c:pt idx="4">
                  <c:v>197171.36000000004</c:v>
                </c:pt>
                <c:pt idx="5">
                  <c:v>218771.36000000004</c:v>
                </c:pt>
                <c:pt idx="6">
                  <c:v>430328.36000000004</c:v>
                </c:pt>
                <c:pt idx="7">
                  <c:v>3157635.19</c:v>
                </c:pt>
                <c:pt idx="8">
                  <c:v>3160620.05</c:v>
                </c:pt>
                <c:pt idx="9">
                  <c:v>3067983.23</c:v>
                </c:pt>
                <c:pt idx="10">
                  <c:v>3142088.23</c:v>
                </c:pt>
                <c:pt idx="11">
                  <c:v>3200254.23</c:v>
                </c:pt>
                <c:pt idx="12">
                  <c:v>3266716.23</c:v>
                </c:pt>
                <c:pt idx="13">
                  <c:v>3318751.23</c:v>
                </c:pt>
                <c:pt idx="14">
                  <c:v>3343536.23</c:v>
                </c:pt>
                <c:pt idx="15">
                  <c:v>3395922.23</c:v>
                </c:pt>
                <c:pt idx="16">
                  <c:v>3415922.23</c:v>
                </c:pt>
                <c:pt idx="17">
                  <c:v>13483094.290000001</c:v>
                </c:pt>
                <c:pt idx="18">
                  <c:v>13494335.290000001</c:v>
                </c:pt>
                <c:pt idx="19">
                  <c:v>13504813.500000002</c:v>
                </c:pt>
                <c:pt idx="20">
                  <c:v>13508280.190000001</c:v>
                </c:pt>
                <c:pt idx="21">
                  <c:v>13508473.850000001</c:v>
                </c:pt>
                <c:pt idx="22">
                  <c:v>13701149.430000002</c:v>
                </c:pt>
                <c:pt idx="23">
                  <c:v>13958067.450000001</c:v>
                </c:pt>
                <c:pt idx="24">
                  <c:v>13284278.850000001</c:v>
                </c:pt>
                <c:pt idx="25">
                  <c:v>13343270.850000001</c:v>
                </c:pt>
                <c:pt idx="26">
                  <c:v>13353265.680000002</c:v>
                </c:pt>
                <c:pt idx="27">
                  <c:v>13367859.080000002</c:v>
                </c:pt>
                <c:pt idx="28">
                  <c:v>13372283.400000002</c:v>
                </c:pt>
                <c:pt idx="29">
                  <c:v>14424911.940000001</c:v>
                </c:pt>
                <c:pt idx="30">
                  <c:v>14499628.940000001</c:v>
                </c:pt>
                <c:pt idx="31">
                  <c:v>14538235.940000001</c:v>
                </c:pt>
                <c:pt idx="32">
                  <c:v>14583215.940000001</c:v>
                </c:pt>
                <c:pt idx="33">
                  <c:v>14649080.940000001</c:v>
                </c:pt>
                <c:pt idx="34">
                  <c:v>14672960.940000001</c:v>
                </c:pt>
                <c:pt idx="35">
                  <c:v>14676518.110000001</c:v>
                </c:pt>
                <c:pt idx="36">
                  <c:v>14681840.950000001</c:v>
                </c:pt>
                <c:pt idx="37">
                  <c:v>14684549.870000001</c:v>
                </c:pt>
                <c:pt idx="38">
                  <c:v>14750175.870000001</c:v>
                </c:pt>
                <c:pt idx="39">
                  <c:v>14756662.090000002</c:v>
                </c:pt>
                <c:pt idx="40">
                  <c:v>14766880.560000002</c:v>
                </c:pt>
                <c:pt idx="41">
                  <c:v>14947650.110000003</c:v>
                </c:pt>
                <c:pt idx="42">
                  <c:v>15196714.890000002</c:v>
                </c:pt>
                <c:pt idx="43">
                  <c:v>15423795.670000002</c:v>
                </c:pt>
                <c:pt idx="44">
                  <c:v>15491005.670000002</c:v>
                </c:pt>
                <c:pt idx="45">
                  <c:v>15497315.520000001</c:v>
                </c:pt>
                <c:pt idx="46">
                  <c:v>15507331.610000001</c:v>
                </c:pt>
                <c:pt idx="47">
                  <c:v>15510631.610000001</c:v>
                </c:pt>
                <c:pt idx="48">
                  <c:v>15571684.280000001</c:v>
                </c:pt>
                <c:pt idx="49">
                  <c:v>12355103.330000002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602C-4B64-9193-7ACE0BFBCF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908816864"/>
        <c:axId val="-908815776"/>
      </c:barChart>
      <c:catAx>
        <c:axId val="-90881686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-908815776"/>
        <c:crosses val="autoZero"/>
        <c:auto val="1"/>
        <c:lblAlgn val="ctr"/>
        <c:lblOffset val="100"/>
        <c:noMultiLvlLbl val="0"/>
      </c:catAx>
      <c:valAx>
        <c:axId val="-908815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-9088168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69" workbookViewId="0" zoomToFit="1"/>
  </sheetViews>
  <pageMargins left="0.7" right="0.7" top="0.75" bottom="0.75" header="0.3" footer="0.3"/>
  <pageSetup orientation="landscape" horizontalDpi="0" verticalDpi="0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9130" cy="6308587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828675</xdr:colOff>
      <xdr:row>0</xdr:row>
      <xdr:rowOff>0</xdr:rowOff>
    </xdr:from>
    <xdr:to>
      <xdr:col>6</xdr:col>
      <xdr:colOff>790575</xdr:colOff>
      <xdr:row>5</xdr:row>
      <xdr:rowOff>227135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77400" y="0"/>
          <a:ext cx="2047875" cy="136061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352426</xdr:colOff>
      <xdr:row>0</xdr:row>
      <xdr:rowOff>57150</xdr:rowOff>
    </xdr:from>
    <xdr:to>
      <xdr:col>3</xdr:col>
      <xdr:colOff>137829</xdr:colOff>
      <xdr:row>6</xdr:row>
      <xdr:rowOff>58683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6" y="57150"/>
          <a:ext cx="1318928" cy="13636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1</xdr:row>
      <xdr:rowOff>200024</xdr:rowOff>
    </xdr:from>
    <xdr:to>
      <xdr:col>2</xdr:col>
      <xdr:colOff>733641</xdr:colOff>
      <xdr:row>7</xdr:row>
      <xdr:rowOff>152398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0" y="390524"/>
          <a:ext cx="1305141" cy="1362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600074</xdr:colOff>
      <xdr:row>2</xdr:row>
      <xdr:rowOff>47625</xdr:rowOff>
    </xdr:from>
    <xdr:to>
      <xdr:col>6</xdr:col>
      <xdr:colOff>990600</xdr:colOff>
      <xdr:row>6</xdr:row>
      <xdr:rowOff>82549</xdr:rowOff>
    </xdr:to>
    <xdr:pic>
      <xdr:nvPicPr>
        <xdr:cNvPr id="3" name="Picture 1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0524" y="533400"/>
          <a:ext cx="1476376" cy="9493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1"/>
  <sheetViews>
    <sheetView tabSelected="1" topLeftCell="A40" zoomScaleNormal="100" workbookViewId="0"/>
  </sheetViews>
  <sheetFormatPr baseColWidth="10" defaultRowHeight="15"/>
  <cols>
    <col min="2" max="2" width="11.140625" customWidth="1"/>
    <col min="3" max="3" width="11.85546875" customWidth="1"/>
    <col min="4" max="4" width="96.140625" customWidth="1"/>
    <col min="5" max="5" width="14.42578125" customWidth="1"/>
    <col min="6" max="6" width="16.85546875" customWidth="1"/>
    <col min="7" max="7" width="16" customWidth="1"/>
    <col min="10" max="10" width="13" customWidth="1"/>
  </cols>
  <sheetData>
    <row r="1" spans="1:10">
      <c r="A1" s="1" t="s">
        <v>28</v>
      </c>
      <c r="B1" s="6"/>
      <c r="C1" s="6"/>
      <c r="D1" s="1"/>
      <c r="E1" s="19"/>
      <c r="F1" s="19"/>
      <c r="G1" s="20"/>
    </row>
    <row r="2" spans="1:10" ht="23.25">
      <c r="A2" s="1"/>
      <c r="B2" s="6"/>
      <c r="C2" s="6"/>
      <c r="D2" s="2" t="s">
        <v>19</v>
      </c>
      <c r="E2" s="21"/>
      <c r="F2" s="21"/>
      <c r="G2" s="22"/>
    </row>
    <row r="3" spans="1:10" ht="18">
      <c r="A3" s="172" t="s">
        <v>0</v>
      </c>
      <c r="B3" s="172"/>
      <c r="C3" s="172"/>
      <c r="D3" s="172"/>
      <c r="E3" s="172"/>
      <c r="F3" s="172"/>
      <c r="G3" s="172"/>
      <c r="H3" s="172"/>
    </row>
    <row r="4" spans="1:10">
      <c r="A4" s="173" t="s">
        <v>1</v>
      </c>
      <c r="B4" s="173"/>
      <c r="C4" s="173"/>
      <c r="D4" s="173"/>
      <c r="E4" s="173"/>
      <c r="F4" s="173"/>
      <c r="G4" s="173"/>
      <c r="H4" s="173"/>
    </row>
    <row r="5" spans="1:10" ht="18">
      <c r="A5" s="172" t="s">
        <v>30</v>
      </c>
      <c r="B5" s="172"/>
      <c r="C5" s="172"/>
      <c r="D5" s="172"/>
      <c r="E5" s="172"/>
      <c r="F5" s="172"/>
      <c r="G5" s="172"/>
      <c r="H5" s="172"/>
    </row>
    <row r="6" spans="1:10" ht="18">
      <c r="A6" s="17"/>
      <c r="B6" s="17"/>
      <c r="C6" s="17"/>
      <c r="D6" s="17"/>
      <c r="E6" s="17"/>
      <c r="F6" s="17"/>
      <c r="G6" s="17"/>
    </row>
    <row r="7" spans="1:10">
      <c r="A7" s="1"/>
      <c r="B7" s="1"/>
      <c r="C7" s="1"/>
      <c r="D7" s="1"/>
      <c r="E7" s="19"/>
      <c r="F7" s="19"/>
      <c r="G7" s="20"/>
    </row>
    <row r="8" spans="1:10" ht="15.75" thickBot="1">
      <c r="A8" s="1"/>
      <c r="B8" s="11" t="s">
        <v>12</v>
      </c>
      <c r="C8" s="11"/>
      <c r="D8" s="10" t="s">
        <v>31</v>
      </c>
      <c r="E8" s="19"/>
      <c r="F8" s="19"/>
      <c r="G8" s="20"/>
    </row>
    <row r="9" spans="1:10" ht="16.5">
      <c r="A9" s="23"/>
      <c r="B9" s="178" t="s">
        <v>2</v>
      </c>
      <c r="C9" s="179"/>
      <c r="D9" s="179"/>
      <c r="E9" s="180" t="s">
        <v>29</v>
      </c>
      <c r="F9" s="180"/>
      <c r="G9" s="180"/>
    </row>
    <row r="10" spans="1:10" ht="16.5">
      <c r="A10" s="23"/>
      <c r="B10" s="181"/>
      <c r="C10" s="182"/>
      <c r="D10" s="24"/>
      <c r="E10" s="183" t="s">
        <v>3</v>
      </c>
      <c r="F10" s="183"/>
      <c r="G10" s="99">
        <v>1348390.78</v>
      </c>
      <c r="H10" s="90"/>
      <c r="I10" s="51"/>
    </row>
    <row r="11" spans="1:10" ht="49.5">
      <c r="A11" s="23"/>
      <c r="B11" s="25" t="s">
        <v>4</v>
      </c>
      <c r="C11" s="18" t="s">
        <v>5</v>
      </c>
      <c r="D11" s="93" t="s">
        <v>6</v>
      </c>
      <c r="E11" s="79" t="s">
        <v>13</v>
      </c>
      <c r="F11" s="79" t="s">
        <v>8</v>
      </c>
      <c r="G11" s="91" t="s">
        <v>9</v>
      </c>
      <c r="H11" s="94"/>
      <c r="I11" s="51"/>
    </row>
    <row r="12" spans="1:10" ht="16.5">
      <c r="A12" s="59"/>
      <c r="B12" s="45">
        <v>45778</v>
      </c>
      <c r="C12" s="83"/>
      <c r="D12" s="85" t="s">
        <v>11</v>
      </c>
      <c r="E12" s="4"/>
      <c r="F12" s="84"/>
      <c r="G12" s="112">
        <v>1348390.78</v>
      </c>
      <c r="J12" s="107">
        <v>11040828.119999999</v>
      </c>
    </row>
    <row r="13" spans="1:10" s="162" customFormat="1" ht="16.5">
      <c r="A13" s="69"/>
      <c r="B13" s="45">
        <v>45778</v>
      </c>
      <c r="C13" s="160"/>
      <c r="D13" s="163" t="s">
        <v>49</v>
      </c>
      <c r="E13" s="104"/>
      <c r="F13" s="81">
        <v>1222256.24</v>
      </c>
      <c r="G13" s="112">
        <f>(G12+E13-F13)</f>
        <v>126134.54000000004</v>
      </c>
      <c r="J13" s="114"/>
    </row>
    <row r="14" spans="1:10" s="148" customFormat="1" ht="16.5">
      <c r="A14" s="69"/>
      <c r="B14" s="3">
        <v>45778</v>
      </c>
      <c r="C14" s="104"/>
      <c r="D14" s="104" t="s">
        <v>35</v>
      </c>
      <c r="E14" s="29">
        <v>13010.96</v>
      </c>
      <c r="F14" s="84"/>
      <c r="G14" s="112">
        <f t="shared" ref="G14:G77" si="0">(G13+E14-F14)</f>
        <v>139145.50000000003</v>
      </c>
      <c r="J14" s="114"/>
    </row>
    <row r="15" spans="1:10" s="113" customFormat="1" ht="16.5">
      <c r="A15" s="69"/>
      <c r="B15" s="3">
        <v>45778</v>
      </c>
      <c r="C15" s="104"/>
      <c r="D15" s="104" t="s">
        <v>34</v>
      </c>
      <c r="E15" s="29">
        <v>54255.55</v>
      </c>
      <c r="F15" s="81"/>
      <c r="G15" s="112">
        <f t="shared" si="0"/>
        <v>193401.05000000005</v>
      </c>
      <c r="J15" s="114"/>
    </row>
    <row r="16" spans="1:10" s="65" customFormat="1" ht="16.5">
      <c r="A16" s="64"/>
      <c r="B16" s="3">
        <v>45778</v>
      </c>
      <c r="C16" s="104"/>
      <c r="D16" s="104" t="s">
        <v>32</v>
      </c>
      <c r="E16" s="29">
        <v>3770.31</v>
      </c>
      <c r="F16" s="81"/>
      <c r="G16" s="112">
        <f t="shared" si="0"/>
        <v>197171.36000000004</v>
      </c>
    </row>
    <row r="17" spans="1:7" s="61" customFormat="1" ht="16.5">
      <c r="A17" s="62"/>
      <c r="B17" s="3">
        <v>45778</v>
      </c>
      <c r="C17" s="104"/>
      <c r="D17" s="104" t="s">
        <v>33</v>
      </c>
      <c r="E17" s="29">
        <v>21600</v>
      </c>
      <c r="F17" s="81"/>
      <c r="G17" s="112">
        <f t="shared" si="0"/>
        <v>218771.36000000004</v>
      </c>
    </row>
    <row r="18" spans="1:7" ht="16.5">
      <c r="A18" s="33"/>
      <c r="B18" s="3">
        <v>45779</v>
      </c>
      <c r="C18" s="104"/>
      <c r="D18" s="104" t="s">
        <v>68</v>
      </c>
      <c r="E18" s="29">
        <v>211557</v>
      </c>
      <c r="F18" s="81"/>
      <c r="G18" s="112">
        <f t="shared" si="0"/>
        <v>430328.36000000004</v>
      </c>
    </row>
    <row r="19" spans="1:7" s="154" customFormat="1" ht="16.5">
      <c r="A19" s="69"/>
      <c r="B19" s="3">
        <v>45779</v>
      </c>
      <c r="C19" s="104"/>
      <c r="D19" s="104" t="s">
        <v>36</v>
      </c>
      <c r="E19" s="29">
        <v>2727306.83</v>
      </c>
      <c r="F19" s="81"/>
      <c r="G19" s="112">
        <f t="shared" si="0"/>
        <v>3157635.19</v>
      </c>
    </row>
    <row r="20" spans="1:7" ht="16.5">
      <c r="A20" s="9"/>
      <c r="B20" s="164">
        <v>45779</v>
      </c>
      <c r="C20" s="104"/>
      <c r="D20" s="161" t="s">
        <v>37</v>
      </c>
      <c r="E20" s="32">
        <v>2984.86</v>
      </c>
      <c r="F20" s="82"/>
      <c r="G20" s="112">
        <f t="shared" si="0"/>
        <v>3160620.05</v>
      </c>
    </row>
    <row r="21" spans="1:7" s="154" customFormat="1" ht="16.5">
      <c r="A21" s="9"/>
      <c r="B21" s="3">
        <v>45779</v>
      </c>
      <c r="C21" s="104"/>
      <c r="D21" s="159" t="s">
        <v>41</v>
      </c>
      <c r="E21" s="29"/>
      <c r="F21" s="82">
        <v>92636.82</v>
      </c>
      <c r="G21" s="112">
        <f t="shared" si="0"/>
        <v>3067983.23</v>
      </c>
    </row>
    <row r="22" spans="1:7" s="60" customFormat="1" ht="16.5">
      <c r="A22" s="9"/>
      <c r="B22" s="3">
        <v>45783</v>
      </c>
      <c r="C22" s="104"/>
      <c r="D22" s="104" t="s">
        <v>69</v>
      </c>
      <c r="E22" s="32">
        <v>74105</v>
      </c>
      <c r="F22" s="82"/>
      <c r="G22" s="112">
        <f t="shared" si="0"/>
        <v>3142088.23</v>
      </c>
    </row>
    <row r="23" spans="1:7" s="60" customFormat="1" ht="16.5">
      <c r="A23" s="9"/>
      <c r="B23" s="3">
        <v>45783</v>
      </c>
      <c r="C23" s="155"/>
      <c r="D23" s="104" t="s">
        <v>70</v>
      </c>
      <c r="E23" s="32">
        <v>58166</v>
      </c>
      <c r="F23" s="82"/>
      <c r="G23" s="112">
        <f t="shared" si="0"/>
        <v>3200254.23</v>
      </c>
    </row>
    <row r="24" spans="1:7" s="150" customFormat="1" ht="16.5">
      <c r="A24" s="9"/>
      <c r="B24" s="3">
        <v>45783</v>
      </c>
      <c r="C24" s="155"/>
      <c r="D24" s="104" t="s">
        <v>71</v>
      </c>
      <c r="E24" s="32">
        <v>66462</v>
      </c>
      <c r="F24" s="82"/>
      <c r="G24" s="112">
        <f t="shared" si="0"/>
        <v>3266716.23</v>
      </c>
    </row>
    <row r="25" spans="1:7" s="115" customFormat="1" ht="16.5">
      <c r="A25" s="9"/>
      <c r="B25" s="3">
        <v>45783</v>
      </c>
      <c r="C25" s="104"/>
      <c r="D25" s="104" t="s">
        <v>72</v>
      </c>
      <c r="E25" s="32">
        <v>52035</v>
      </c>
      <c r="F25" s="82"/>
      <c r="G25" s="112">
        <f t="shared" si="0"/>
        <v>3318751.23</v>
      </c>
    </row>
    <row r="26" spans="1:7" s="154" customFormat="1" ht="16.5">
      <c r="A26" s="9"/>
      <c r="B26" s="3">
        <v>45783</v>
      </c>
      <c r="C26" s="104"/>
      <c r="D26" s="104" t="s">
        <v>73</v>
      </c>
      <c r="E26" s="32">
        <v>24785</v>
      </c>
      <c r="F26" s="82"/>
      <c r="G26" s="112">
        <f t="shared" si="0"/>
        <v>3343536.23</v>
      </c>
    </row>
    <row r="27" spans="1:7" s="154" customFormat="1" ht="16.5">
      <c r="A27" s="9"/>
      <c r="B27" s="3">
        <v>45783</v>
      </c>
      <c r="C27" s="104"/>
      <c r="D27" s="104" t="s">
        <v>74</v>
      </c>
      <c r="E27" s="32">
        <v>52386</v>
      </c>
      <c r="F27" s="82"/>
      <c r="G27" s="112">
        <f t="shared" si="0"/>
        <v>3395922.23</v>
      </c>
    </row>
    <row r="28" spans="1:7" s="60" customFormat="1" ht="16.5">
      <c r="A28" s="9"/>
      <c r="B28" s="3">
        <v>45783</v>
      </c>
      <c r="C28" s="104"/>
      <c r="D28" s="104" t="s">
        <v>75</v>
      </c>
      <c r="E28" s="29">
        <v>20000</v>
      </c>
      <c r="F28" s="101"/>
      <c r="G28" s="112">
        <f t="shared" si="0"/>
        <v>3415922.23</v>
      </c>
    </row>
    <row r="29" spans="1:7" s="102" customFormat="1" ht="16.5">
      <c r="A29" s="9"/>
      <c r="B29" s="3">
        <v>45783</v>
      </c>
      <c r="C29" s="104"/>
      <c r="D29" s="104" t="s">
        <v>76</v>
      </c>
      <c r="E29" s="29">
        <v>10067172.060000001</v>
      </c>
      <c r="F29" s="101"/>
      <c r="G29" s="112">
        <f t="shared" si="0"/>
        <v>13483094.290000001</v>
      </c>
    </row>
    <row r="30" spans="1:7" s="102" customFormat="1" ht="16.5">
      <c r="A30" s="9"/>
      <c r="B30" s="3">
        <v>45783</v>
      </c>
      <c r="C30" s="104"/>
      <c r="D30" s="104" t="s">
        <v>77</v>
      </c>
      <c r="E30" s="32">
        <v>11241</v>
      </c>
      <c r="F30" s="101"/>
      <c r="G30" s="112">
        <f t="shared" si="0"/>
        <v>13494335.290000001</v>
      </c>
    </row>
    <row r="31" spans="1:7" s="102" customFormat="1" ht="16.5">
      <c r="A31" s="9"/>
      <c r="B31" s="3">
        <v>45783</v>
      </c>
      <c r="C31" s="7"/>
      <c r="D31" s="104" t="s">
        <v>78</v>
      </c>
      <c r="E31" s="32">
        <v>10478.209999999999</v>
      </c>
      <c r="F31" s="101"/>
      <c r="G31" s="112">
        <f t="shared" si="0"/>
        <v>13504813.500000002</v>
      </c>
    </row>
    <row r="32" spans="1:7" s="103" customFormat="1" ht="16.5">
      <c r="A32" s="9"/>
      <c r="B32" s="3">
        <v>45783</v>
      </c>
      <c r="C32" s="126"/>
      <c r="D32" s="104" t="s">
        <v>79</v>
      </c>
      <c r="E32" s="32">
        <v>3466.69</v>
      </c>
      <c r="F32" s="101"/>
      <c r="G32" s="112">
        <f t="shared" si="0"/>
        <v>13508280.190000001</v>
      </c>
    </row>
    <row r="33" spans="1:7" s="60" customFormat="1" ht="16.5">
      <c r="A33" s="9"/>
      <c r="B33" s="3">
        <v>45783</v>
      </c>
      <c r="C33" s="126"/>
      <c r="D33" s="104" t="s">
        <v>80</v>
      </c>
      <c r="E33" s="104">
        <v>193.66</v>
      </c>
      <c r="F33" s="82"/>
      <c r="G33" s="112">
        <f t="shared" si="0"/>
        <v>13508473.850000001</v>
      </c>
    </row>
    <row r="34" spans="1:7" s="60" customFormat="1" ht="16.5">
      <c r="A34" s="9"/>
      <c r="B34" s="3">
        <v>45783</v>
      </c>
      <c r="C34" s="7"/>
      <c r="D34" s="104" t="s">
        <v>38</v>
      </c>
      <c r="E34" s="29">
        <v>192675.58</v>
      </c>
      <c r="F34" s="82"/>
      <c r="G34" s="112">
        <f t="shared" si="0"/>
        <v>13701149.430000002</v>
      </c>
    </row>
    <row r="35" spans="1:7" s="127" customFormat="1" ht="16.5">
      <c r="B35" s="3">
        <v>45783</v>
      </c>
      <c r="C35" s="7"/>
      <c r="D35" s="170" t="s">
        <v>81</v>
      </c>
      <c r="E35" s="29">
        <v>256918.02</v>
      </c>
      <c r="F35" s="82"/>
      <c r="G35" s="112">
        <f t="shared" si="0"/>
        <v>13958067.450000001</v>
      </c>
    </row>
    <row r="36" spans="1:7" s="127" customFormat="1" ht="16.5">
      <c r="B36" s="3">
        <v>45783</v>
      </c>
      <c r="C36" s="7"/>
      <c r="D36" s="104" t="s">
        <v>50</v>
      </c>
      <c r="E36" s="29"/>
      <c r="F36" s="82">
        <v>673788.6</v>
      </c>
      <c r="G36" s="112">
        <f t="shared" si="0"/>
        <v>13284278.850000001</v>
      </c>
    </row>
    <row r="37" spans="1:7" s="60" customFormat="1" ht="16.5">
      <c r="A37" s="9"/>
      <c r="B37" s="3">
        <v>45784</v>
      </c>
      <c r="C37" s="7"/>
      <c r="D37" s="104" t="s">
        <v>82</v>
      </c>
      <c r="E37" s="32">
        <v>58992</v>
      </c>
      <c r="F37" s="82"/>
      <c r="G37" s="112">
        <f t="shared" si="0"/>
        <v>13343270.850000001</v>
      </c>
    </row>
    <row r="38" spans="1:7" s="60" customFormat="1" ht="16.5">
      <c r="A38" s="9"/>
      <c r="B38" s="3">
        <v>45784</v>
      </c>
      <c r="C38" s="7"/>
      <c r="D38" s="104" t="s">
        <v>83</v>
      </c>
      <c r="E38" s="32">
        <v>9994.83</v>
      </c>
      <c r="F38" s="82"/>
      <c r="G38" s="112">
        <f t="shared" si="0"/>
        <v>13353265.680000002</v>
      </c>
    </row>
    <row r="39" spans="1:7" s="92" customFormat="1" ht="16.5">
      <c r="A39" s="9"/>
      <c r="B39" s="3">
        <v>45785</v>
      </c>
      <c r="C39" s="7"/>
      <c r="D39" s="104" t="s">
        <v>84</v>
      </c>
      <c r="E39" s="32">
        <v>14593.4</v>
      </c>
      <c r="F39" s="82"/>
      <c r="G39" s="112">
        <f t="shared" si="0"/>
        <v>13367859.080000002</v>
      </c>
    </row>
    <row r="40" spans="1:7" ht="16.5">
      <c r="A40" s="9"/>
      <c r="B40" s="139">
        <v>45786</v>
      </c>
      <c r="C40" s="143"/>
      <c r="D40" s="166" t="s">
        <v>85</v>
      </c>
      <c r="E40" s="32">
        <v>4424.32</v>
      </c>
      <c r="F40" s="156"/>
      <c r="G40" s="112">
        <f t="shared" si="0"/>
        <v>13372283.400000002</v>
      </c>
    </row>
    <row r="41" spans="1:7" ht="16.5">
      <c r="A41" s="9"/>
      <c r="B41" s="3">
        <v>45786</v>
      </c>
      <c r="C41" s="7"/>
      <c r="D41" s="104" t="s">
        <v>86</v>
      </c>
      <c r="E41" s="32">
        <v>1052628.54</v>
      </c>
      <c r="F41" s="157"/>
      <c r="G41" s="112">
        <f t="shared" si="0"/>
        <v>14424911.940000001</v>
      </c>
    </row>
    <row r="42" spans="1:7" s="140" customFormat="1" ht="16.5">
      <c r="A42" s="9"/>
      <c r="B42" s="3">
        <v>45786</v>
      </c>
      <c r="C42" s="7"/>
      <c r="D42" s="104" t="s">
        <v>87</v>
      </c>
      <c r="E42" s="32">
        <v>74717</v>
      </c>
      <c r="F42" s="87"/>
      <c r="G42" s="112">
        <f t="shared" si="0"/>
        <v>14499628.940000001</v>
      </c>
    </row>
    <row r="43" spans="1:7" s="141" customFormat="1" ht="16.5">
      <c r="A43" s="9"/>
      <c r="B43" s="3">
        <v>45786</v>
      </c>
      <c r="C43" s="7"/>
      <c r="D43" s="104" t="s">
        <v>88</v>
      </c>
      <c r="E43" s="32">
        <v>38607</v>
      </c>
      <c r="F43" s="87"/>
      <c r="G43" s="112">
        <f t="shared" si="0"/>
        <v>14538235.940000001</v>
      </c>
    </row>
    <row r="44" spans="1:7" ht="15.75" customHeight="1">
      <c r="A44" s="9"/>
      <c r="B44" s="3">
        <v>45789</v>
      </c>
      <c r="C44" s="7"/>
      <c r="D44" s="104" t="s">
        <v>89</v>
      </c>
      <c r="E44" s="32">
        <v>44980</v>
      </c>
      <c r="F44" s="97"/>
      <c r="G44" s="112">
        <f t="shared" si="0"/>
        <v>14583215.940000001</v>
      </c>
    </row>
    <row r="45" spans="1:7" ht="16.5">
      <c r="A45" s="9"/>
      <c r="B45" s="3">
        <v>45789</v>
      </c>
      <c r="C45" s="7"/>
      <c r="D45" s="104" t="s">
        <v>90</v>
      </c>
      <c r="E45" s="32">
        <v>65865</v>
      </c>
      <c r="F45" s="97"/>
      <c r="G45" s="112">
        <f t="shared" si="0"/>
        <v>14649080.940000001</v>
      </c>
    </row>
    <row r="46" spans="1:7" ht="16.5">
      <c r="A46" s="9"/>
      <c r="B46" s="3">
        <v>45789</v>
      </c>
      <c r="C46" s="7"/>
      <c r="D46" s="104" t="s">
        <v>91</v>
      </c>
      <c r="E46" s="32">
        <v>23880</v>
      </c>
      <c r="F46" s="97"/>
      <c r="G46" s="112">
        <f t="shared" si="0"/>
        <v>14672960.940000001</v>
      </c>
    </row>
    <row r="47" spans="1:7" ht="16.5">
      <c r="A47" s="9"/>
      <c r="B47" s="3">
        <v>45789</v>
      </c>
      <c r="C47" s="7"/>
      <c r="D47" s="104" t="s">
        <v>39</v>
      </c>
      <c r="E47" s="32">
        <v>3557.17</v>
      </c>
      <c r="F47" s="104"/>
      <c r="G47" s="112">
        <f t="shared" si="0"/>
        <v>14676518.110000001</v>
      </c>
    </row>
    <row r="48" spans="1:7" s="96" customFormat="1" ht="16.5">
      <c r="A48" s="9"/>
      <c r="B48" s="3">
        <v>45789</v>
      </c>
      <c r="C48" s="7"/>
      <c r="D48" s="104" t="s">
        <v>92</v>
      </c>
      <c r="E48" s="32">
        <v>5322.84</v>
      </c>
      <c r="F48" s="32"/>
      <c r="G48" s="112">
        <f t="shared" si="0"/>
        <v>14681840.950000001</v>
      </c>
    </row>
    <row r="49" spans="1:7" ht="16.5">
      <c r="A49" s="9"/>
      <c r="B49" s="3">
        <v>45789</v>
      </c>
      <c r="C49" s="7"/>
      <c r="D49" s="104" t="s">
        <v>40</v>
      </c>
      <c r="E49" s="32">
        <v>2708.92</v>
      </c>
      <c r="F49" s="97"/>
      <c r="G49" s="112">
        <f t="shared" si="0"/>
        <v>14684549.870000001</v>
      </c>
    </row>
    <row r="50" spans="1:7" ht="16.5">
      <c r="A50" s="9"/>
      <c r="B50" s="3">
        <v>45790</v>
      </c>
      <c r="C50" s="7"/>
      <c r="D50" s="104" t="s">
        <v>93</v>
      </c>
      <c r="E50" s="32">
        <v>65626</v>
      </c>
      <c r="F50" s="97"/>
      <c r="G50" s="112">
        <f t="shared" si="0"/>
        <v>14750175.870000001</v>
      </c>
    </row>
    <row r="51" spans="1:7" s="110" customFormat="1" ht="16.5">
      <c r="A51" s="9"/>
      <c r="B51" s="3">
        <v>45790</v>
      </c>
      <c r="C51" s="7"/>
      <c r="D51" s="104" t="s">
        <v>94</v>
      </c>
      <c r="E51" s="32">
        <v>6486.22</v>
      </c>
      <c r="F51" s="97"/>
      <c r="G51" s="112">
        <f t="shared" si="0"/>
        <v>14756662.090000002</v>
      </c>
    </row>
    <row r="52" spans="1:7" s="100" customFormat="1" ht="16.5">
      <c r="A52" s="9"/>
      <c r="B52" s="3">
        <v>45791</v>
      </c>
      <c r="C52" s="7"/>
      <c r="D52" s="104" t="s">
        <v>60</v>
      </c>
      <c r="E52" s="32">
        <v>10218.469999999999</v>
      </c>
      <c r="F52" s="32"/>
      <c r="G52" s="112">
        <f t="shared" si="0"/>
        <v>14766880.560000002</v>
      </c>
    </row>
    <row r="53" spans="1:7" s="147" customFormat="1" ht="16.5">
      <c r="A53" s="9"/>
      <c r="B53" s="3">
        <v>45792</v>
      </c>
      <c r="C53" s="7"/>
      <c r="D53" s="104" t="s">
        <v>95</v>
      </c>
      <c r="E53" s="29">
        <v>180769.55</v>
      </c>
      <c r="F53" s="32"/>
      <c r="G53" s="112">
        <f t="shared" si="0"/>
        <v>14947650.110000003</v>
      </c>
    </row>
    <row r="54" spans="1:7" s="147" customFormat="1" ht="16.5">
      <c r="A54" s="9"/>
      <c r="B54" s="3">
        <v>45792</v>
      </c>
      <c r="C54" s="7"/>
      <c r="D54" s="104" t="s">
        <v>96</v>
      </c>
      <c r="E54" s="29">
        <v>249064.78</v>
      </c>
      <c r="F54" s="32"/>
      <c r="G54" s="112">
        <f t="shared" si="0"/>
        <v>15196714.890000002</v>
      </c>
    </row>
    <row r="55" spans="1:7" s="30" customFormat="1" ht="16.5">
      <c r="A55" s="9"/>
      <c r="B55" s="3">
        <v>45792</v>
      </c>
      <c r="C55" s="7"/>
      <c r="D55" s="104" t="s">
        <v>97</v>
      </c>
      <c r="E55" s="29">
        <v>227080.78</v>
      </c>
      <c r="F55" s="97"/>
      <c r="G55" s="112">
        <f t="shared" si="0"/>
        <v>15423795.670000002</v>
      </c>
    </row>
    <row r="56" spans="1:7" s="116" customFormat="1" ht="16.5">
      <c r="A56" s="9"/>
      <c r="B56" s="3">
        <v>45792</v>
      </c>
      <c r="C56" s="7"/>
      <c r="D56" s="104" t="s">
        <v>98</v>
      </c>
      <c r="E56" s="32">
        <v>67210</v>
      </c>
      <c r="F56" s="97"/>
      <c r="G56" s="112">
        <f t="shared" si="0"/>
        <v>15491005.670000002</v>
      </c>
    </row>
    <row r="57" spans="1:7" s="106" customFormat="1" ht="16.5">
      <c r="A57" s="9"/>
      <c r="B57" s="3">
        <v>45792</v>
      </c>
      <c r="C57" s="7"/>
      <c r="D57" s="104" t="s">
        <v>60</v>
      </c>
      <c r="E57" s="32">
        <v>6309.85</v>
      </c>
      <c r="F57" s="97"/>
      <c r="G57" s="112">
        <f t="shared" si="0"/>
        <v>15497315.520000001</v>
      </c>
    </row>
    <row r="58" spans="1:7" s="138" customFormat="1" ht="16.5">
      <c r="A58" s="9"/>
      <c r="B58" s="3">
        <v>45793</v>
      </c>
      <c r="C58" s="7"/>
      <c r="D58" s="104" t="s">
        <v>59</v>
      </c>
      <c r="E58" s="32">
        <v>10016.09</v>
      </c>
      <c r="F58" s="97"/>
      <c r="G58" s="112">
        <f t="shared" si="0"/>
        <v>15507331.610000001</v>
      </c>
    </row>
    <row r="59" spans="1:7" s="30" customFormat="1" ht="16.5">
      <c r="A59" s="9"/>
      <c r="B59" s="3">
        <v>45793</v>
      </c>
      <c r="C59" s="7"/>
      <c r="D59" s="104" t="s">
        <v>58</v>
      </c>
      <c r="E59" s="29">
        <v>3300</v>
      </c>
      <c r="F59" s="97"/>
      <c r="G59" s="112">
        <f t="shared" si="0"/>
        <v>15510631.610000001</v>
      </c>
    </row>
    <row r="60" spans="1:7" s="30" customFormat="1" ht="16.5">
      <c r="A60" s="9"/>
      <c r="B60" s="3">
        <v>45793</v>
      </c>
      <c r="C60" s="7"/>
      <c r="D60" s="104" t="s">
        <v>57</v>
      </c>
      <c r="E60" s="29">
        <v>61052.67</v>
      </c>
      <c r="F60" s="97"/>
      <c r="G60" s="112">
        <f t="shared" si="0"/>
        <v>15571684.280000001</v>
      </c>
    </row>
    <row r="61" spans="1:7" s="31" customFormat="1" ht="16.5">
      <c r="A61" s="9"/>
      <c r="B61" s="3">
        <v>45796</v>
      </c>
      <c r="C61" s="7"/>
      <c r="D61" s="104" t="s">
        <v>51</v>
      </c>
      <c r="E61" s="29"/>
      <c r="F61" s="97">
        <v>3216580.95</v>
      </c>
      <c r="G61" s="112">
        <f t="shared" si="0"/>
        <v>12355103.330000002</v>
      </c>
    </row>
    <row r="62" spans="1:7" s="118" customFormat="1" ht="16.5">
      <c r="A62" s="12"/>
      <c r="B62" s="3">
        <v>45796</v>
      </c>
      <c r="C62" s="7"/>
      <c r="D62" s="104" t="s">
        <v>99</v>
      </c>
      <c r="E62" s="32">
        <v>50603</v>
      </c>
      <c r="F62" s="82"/>
      <c r="G62" s="112">
        <f t="shared" si="0"/>
        <v>12405706.330000002</v>
      </c>
    </row>
    <row r="63" spans="1:7" s="118" customFormat="1" ht="16.5">
      <c r="A63" s="12"/>
      <c r="B63" s="3">
        <v>45796</v>
      </c>
      <c r="C63" s="7"/>
      <c r="D63" s="104" t="s">
        <v>100</v>
      </c>
      <c r="E63" s="32">
        <v>40877</v>
      </c>
      <c r="F63" s="80"/>
      <c r="G63" s="112">
        <f t="shared" si="0"/>
        <v>12446583.330000002</v>
      </c>
    </row>
    <row r="64" spans="1:7" s="118" customFormat="1" ht="16.5">
      <c r="A64" s="12"/>
      <c r="B64" s="3">
        <v>45796</v>
      </c>
      <c r="C64" s="7"/>
      <c r="D64" s="104" t="s">
        <v>101</v>
      </c>
      <c r="E64" s="32">
        <v>51806</v>
      </c>
      <c r="F64" s="80"/>
      <c r="G64" s="112">
        <f t="shared" si="0"/>
        <v>12498389.330000002</v>
      </c>
    </row>
    <row r="65" spans="1:7" s="118" customFormat="1" ht="16.5">
      <c r="A65" s="12"/>
      <c r="B65" s="3">
        <v>45796</v>
      </c>
      <c r="C65" s="7"/>
      <c r="D65" s="104" t="s">
        <v>102</v>
      </c>
      <c r="E65" s="32">
        <v>23855</v>
      </c>
      <c r="F65" s="80"/>
      <c r="G65" s="112">
        <f t="shared" si="0"/>
        <v>12522244.330000002</v>
      </c>
    </row>
    <row r="66" spans="1:7" s="151" customFormat="1" ht="16.5">
      <c r="A66" s="12"/>
      <c r="B66" s="3">
        <v>45796</v>
      </c>
      <c r="C66" s="7"/>
      <c r="D66" s="104" t="s">
        <v>103</v>
      </c>
      <c r="E66" s="32">
        <v>18751</v>
      </c>
      <c r="F66" s="80"/>
      <c r="G66" s="112">
        <f t="shared" si="0"/>
        <v>12540995.330000002</v>
      </c>
    </row>
    <row r="67" spans="1:7" s="151" customFormat="1" ht="16.5">
      <c r="A67" s="12"/>
      <c r="B67" s="3">
        <v>45796</v>
      </c>
      <c r="C67" s="7"/>
      <c r="D67" s="104" t="s">
        <v>104</v>
      </c>
      <c r="E67" s="32">
        <v>25917.34</v>
      </c>
      <c r="F67" s="80"/>
      <c r="G67" s="112">
        <f t="shared" si="0"/>
        <v>12566912.670000002</v>
      </c>
    </row>
    <row r="68" spans="1:7" s="125" customFormat="1" ht="16.5">
      <c r="A68" s="12"/>
      <c r="B68" s="3">
        <v>45796</v>
      </c>
      <c r="C68" s="7"/>
      <c r="D68" s="104" t="s">
        <v>105</v>
      </c>
      <c r="E68" s="104">
        <v>639.23</v>
      </c>
      <c r="F68" s="80"/>
      <c r="G68" s="112">
        <f t="shared" si="0"/>
        <v>12567551.900000002</v>
      </c>
    </row>
    <row r="69" spans="1:7" s="154" customFormat="1" ht="16.5">
      <c r="A69" s="12"/>
      <c r="B69" s="3">
        <v>45796</v>
      </c>
      <c r="C69" s="7"/>
      <c r="D69" s="104" t="s">
        <v>106</v>
      </c>
      <c r="E69" s="32">
        <v>20806.5</v>
      </c>
      <c r="F69" s="80"/>
      <c r="G69" s="112">
        <f t="shared" si="0"/>
        <v>12588358.400000002</v>
      </c>
    </row>
    <row r="70" spans="1:7" s="154" customFormat="1" ht="16.5">
      <c r="A70" s="12"/>
      <c r="B70" s="3">
        <v>45796</v>
      </c>
      <c r="C70" s="7"/>
      <c r="D70" s="104" t="s">
        <v>61</v>
      </c>
      <c r="E70" s="29">
        <v>573890.37</v>
      </c>
      <c r="F70" s="80"/>
      <c r="G70" s="112">
        <f t="shared" si="0"/>
        <v>13162248.770000001</v>
      </c>
    </row>
    <row r="71" spans="1:7" s="153" customFormat="1" ht="16.5">
      <c r="A71" s="12"/>
      <c r="B71" s="3">
        <v>45796</v>
      </c>
      <c r="C71" s="7"/>
      <c r="D71" s="104" t="s">
        <v>107</v>
      </c>
      <c r="E71" s="29">
        <v>2200</v>
      </c>
      <c r="F71" s="82"/>
      <c r="G71" s="112">
        <f t="shared" si="0"/>
        <v>13164448.770000001</v>
      </c>
    </row>
    <row r="72" spans="1:7" s="125" customFormat="1" ht="16.5">
      <c r="A72" s="12"/>
      <c r="B72" s="3">
        <v>45797</v>
      </c>
      <c r="C72" s="7"/>
      <c r="D72" s="104" t="s">
        <v>52</v>
      </c>
      <c r="E72" s="29"/>
      <c r="F72" s="133">
        <v>3250394.8</v>
      </c>
      <c r="G72" s="112">
        <f t="shared" si="0"/>
        <v>9914053.9700000025</v>
      </c>
    </row>
    <row r="73" spans="1:7" s="128" customFormat="1" ht="16.5">
      <c r="A73" s="12"/>
      <c r="B73" s="3">
        <v>45797</v>
      </c>
      <c r="C73" s="7"/>
      <c r="D73" s="104" t="s">
        <v>108</v>
      </c>
      <c r="E73" s="29">
        <v>13896.49</v>
      </c>
      <c r="F73" s="133"/>
      <c r="G73" s="112">
        <f t="shared" si="0"/>
        <v>9927950.4600000028</v>
      </c>
    </row>
    <row r="74" spans="1:7" s="128" customFormat="1" ht="16.5">
      <c r="A74" s="12"/>
      <c r="B74" s="3">
        <v>45797</v>
      </c>
      <c r="C74" s="7"/>
      <c r="D74" s="104" t="s">
        <v>109</v>
      </c>
      <c r="E74" s="29">
        <v>154112.5</v>
      </c>
      <c r="F74" s="133"/>
      <c r="G74" s="112">
        <f t="shared" si="0"/>
        <v>10082062.960000003</v>
      </c>
    </row>
    <row r="75" spans="1:7" s="152" customFormat="1" ht="16.5">
      <c r="A75" s="12"/>
      <c r="B75" s="3">
        <v>45797</v>
      </c>
      <c r="C75" s="7"/>
      <c r="D75" s="104" t="s">
        <v>110</v>
      </c>
      <c r="E75" s="29">
        <v>140116.38</v>
      </c>
      <c r="F75" s="133"/>
      <c r="G75" s="112">
        <f t="shared" si="0"/>
        <v>10222179.340000004</v>
      </c>
    </row>
    <row r="76" spans="1:7" s="128" customFormat="1" ht="16.5">
      <c r="A76" s="12"/>
      <c r="B76" s="3">
        <v>45797</v>
      </c>
      <c r="C76" s="7"/>
      <c r="D76" s="104" t="s">
        <v>48</v>
      </c>
      <c r="E76" s="29">
        <v>31826.98</v>
      </c>
      <c r="F76" s="133"/>
      <c r="G76" s="112">
        <f t="shared" si="0"/>
        <v>10254006.320000004</v>
      </c>
    </row>
    <row r="77" spans="1:7" s="128" customFormat="1" ht="16.5">
      <c r="A77" s="12"/>
      <c r="B77" s="3">
        <v>45798</v>
      </c>
      <c r="C77" s="7"/>
      <c r="D77" s="104" t="s">
        <v>64</v>
      </c>
      <c r="E77" s="29"/>
      <c r="F77" s="133">
        <v>1450630.08</v>
      </c>
      <c r="G77" s="112">
        <f t="shared" si="0"/>
        <v>8803376.2400000039</v>
      </c>
    </row>
    <row r="78" spans="1:7" s="128" customFormat="1" ht="16.5">
      <c r="A78" s="12"/>
      <c r="B78" s="3">
        <v>45798</v>
      </c>
      <c r="C78" s="7"/>
      <c r="D78" s="104" t="s">
        <v>111</v>
      </c>
      <c r="E78" s="29">
        <v>8905.85</v>
      </c>
      <c r="F78" s="133"/>
      <c r="G78" s="112">
        <f t="shared" ref="G78:G123" si="1">(G77+E78-F78)</f>
        <v>8812282.0900000036</v>
      </c>
    </row>
    <row r="79" spans="1:7" s="129" customFormat="1" ht="16.5">
      <c r="A79" s="12"/>
      <c r="B79" s="3">
        <v>45798</v>
      </c>
      <c r="C79" s="131"/>
      <c r="D79" s="104" t="s">
        <v>113</v>
      </c>
      <c r="E79" s="29">
        <v>32122.95</v>
      </c>
      <c r="F79" s="133"/>
      <c r="G79" s="112">
        <f t="shared" si="1"/>
        <v>8844405.0400000028</v>
      </c>
    </row>
    <row r="80" spans="1:7" s="129" customFormat="1" ht="16.5">
      <c r="A80" s="12"/>
      <c r="B80" s="3">
        <v>45799</v>
      </c>
      <c r="C80" s="7"/>
      <c r="D80" s="104" t="s">
        <v>65</v>
      </c>
      <c r="E80" s="29"/>
      <c r="F80" s="80">
        <v>2294251.63</v>
      </c>
      <c r="G80" s="112">
        <f t="shared" si="1"/>
        <v>6550153.4100000029</v>
      </c>
    </row>
    <row r="81" spans="1:7" s="129" customFormat="1" ht="16.5">
      <c r="A81" s="12"/>
      <c r="B81" s="3">
        <v>45799</v>
      </c>
      <c r="C81" s="7"/>
      <c r="D81" s="104" t="s">
        <v>116</v>
      </c>
      <c r="E81" s="32">
        <v>46650</v>
      </c>
      <c r="F81" s="80"/>
      <c r="G81" s="112">
        <f t="shared" si="1"/>
        <v>6596803.4100000029</v>
      </c>
    </row>
    <row r="82" spans="1:7" s="130" customFormat="1" ht="19.5" customHeight="1">
      <c r="A82" s="12"/>
      <c r="B82" s="3">
        <v>45799</v>
      </c>
      <c r="C82" s="7"/>
      <c r="D82" s="104" t="s">
        <v>117</v>
      </c>
      <c r="E82" s="32">
        <v>67020</v>
      </c>
      <c r="F82" s="80"/>
      <c r="G82" s="112">
        <f t="shared" si="1"/>
        <v>6663823.4100000029</v>
      </c>
    </row>
    <row r="83" spans="1:7" s="154" customFormat="1" ht="19.5" customHeight="1">
      <c r="A83" s="12"/>
      <c r="B83" s="3">
        <v>45798</v>
      </c>
      <c r="C83" s="7"/>
      <c r="D83" s="104" t="s">
        <v>118</v>
      </c>
      <c r="E83" s="32">
        <v>7932.12</v>
      </c>
      <c r="F83" s="82"/>
      <c r="G83" s="112">
        <f t="shared" si="1"/>
        <v>6671755.5300000031</v>
      </c>
    </row>
    <row r="84" spans="1:7" s="130" customFormat="1" ht="19.5" customHeight="1">
      <c r="A84" s="12"/>
      <c r="B84" s="3">
        <v>45799</v>
      </c>
      <c r="C84" s="7"/>
      <c r="D84" s="104" t="s">
        <v>119</v>
      </c>
      <c r="E84" s="32">
        <v>2950</v>
      </c>
      <c r="F84" s="80"/>
      <c r="G84" s="112">
        <f t="shared" si="1"/>
        <v>6674705.5300000031</v>
      </c>
    </row>
    <row r="85" spans="1:7" s="130" customFormat="1" ht="19.5" customHeight="1">
      <c r="A85" s="12"/>
      <c r="B85" s="3">
        <v>45800</v>
      </c>
      <c r="C85" s="131"/>
      <c r="D85" s="104" t="s">
        <v>53</v>
      </c>
      <c r="E85" s="29"/>
      <c r="F85" s="80">
        <v>180570</v>
      </c>
      <c r="G85" s="112">
        <f t="shared" si="1"/>
        <v>6494135.5300000031</v>
      </c>
    </row>
    <row r="86" spans="1:7" s="130" customFormat="1" ht="16.5">
      <c r="A86" s="12"/>
      <c r="B86" s="3">
        <v>45800</v>
      </c>
      <c r="C86" s="131"/>
      <c r="D86" s="104" t="s">
        <v>120</v>
      </c>
      <c r="E86" s="32">
        <v>7213.17</v>
      </c>
      <c r="F86" s="80"/>
      <c r="G86" s="112">
        <f t="shared" si="1"/>
        <v>6501348.700000003</v>
      </c>
    </row>
    <row r="87" spans="1:7" s="130" customFormat="1" ht="16.5">
      <c r="A87" s="12"/>
      <c r="B87" s="3">
        <v>45800</v>
      </c>
      <c r="C87" s="131"/>
      <c r="D87" s="104" t="s">
        <v>121</v>
      </c>
      <c r="E87" s="29">
        <v>3350</v>
      </c>
      <c r="F87" s="80"/>
      <c r="G87" s="112">
        <f t="shared" si="1"/>
        <v>6504698.700000003</v>
      </c>
    </row>
    <row r="88" spans="1:7" s="132" customFormat="1" ht="16.5">
      <c r="A88" s="12"/>
      <c r="B88" s="3">
        <v>45803</v>
      </c>
      <c r="C88" s="131"/>
      <c r="D88" s="104" t="s">
        <v>56</v>
      </c>
      <c r="E88" s="29"/>
      <c r="F88" s="80">
        <v>831771.81</v>
      </c>
      <c r="G88" s="112">
        <f t="shared" si="1"/>
        <v>5672926.8900000025</v>
      </c>
    </row>
    <row r="89" spans="1:7" s="132" customFormat="1" ht="16.5">
      <c r="A89" s="12"/>
      <c r="B89" s="139">
        <v>45803</v>
      </c>
      <c r="C89" s="165"/>
      <c r="D89" s="167" t="s">
        <v>112</v>
      </c>
      <c r="E89" s="32">
        <v>23687.67</v>
      </c>
      <c r="F89" s="80"/>
      <c r="G89" s="112">
        <f t="shared" si="1"/>
        <v>5696614.5600000024</v>
      </c>
    </row>
    <row r="90" spans="1:7" s="132" customFormat="1" ht="16.5">
      <c r="A90" s="12"/>
      <c r="B90" s="3">
        <v>45803</v>
      </c>
      <c r="C90" s="131"/>
      <c r="D90" s="104" t="s">
        <v>42</v>
      </c>
      <c r="E90" s="32">
        <v>1472.75</v>
      </c>
      <c r="F90" s="80"/>
      <c r="G90" s="112">
        <f t="shared" si="1"/>
        <v>5698087.3100000024</v>
      </c>
    </row>
    <row r="91" spans="1:7" s="132" customFormat="1" ht="16.5">
      <c r="A91" s="12"/>
      <c r="B91" s="3">
        <v>45803</v>
      </c>
      <c r="C91" s="131"/>
      <c r="D91" s="104" t="s">
        <v>114</v>
      </c>
      <c r="E91" s="32">
        <v>18151.37</v>
      </c>
      <c r="F91" s="80"/>
      <c r="G91" s="112">
        <f t="shared" si="1"/>
        <v>5716238.6800000025</v>
      </c>
    </row>
    <row r="92" spans="1:7" s="130" customFormat="1" ht="16.5">
      <c r="A92" s="12"/>
      <c r="B92" s="3">
        <v>45803</v>
      </c>
      <c r="C92" s="7"/>
      <c r="D92" s="104" t="s">
        <v>115</v>
      </c>
      <c r="E92" s="29">
        <v>2500</v>
      </c>
      <c r="F92" s="82"/>
      <c r="G92" s="112">
        <f t="shared" si="1"/>
        <v>5718738.6800000025</v>
      </c>
    </row>
    <row r="93" spans="1:7" s="130" customFormat="1" ht="16.5">
      <c r="A93" s="12"/>
      <c r="B93" s="3">
        <v>45803</v>
      </c>
      <c r="C93" s="7"/>
      <c r="D93" s="104" t="s">
        <v>122</v>
      </c>
      <c r="E93" s="32">
        <v>82180</v>
      </c>
      <c r="F93" s="80"/>
      <c r="G93" s="112">
        <f t="shared" si="1"/>
        <v>5800918.6800000025</v>
      </c>
    </row>
    <row r="94" spans="1:7" s="130" customFormat="1" ht="16.5">
      <c r="A94" s="12"/>
      <c r="B94" s="3">
        <v>45803</v>
      </c>
      <c r="C94" s="7"/>
      <c r="D94" s="104" t="s">
        <v>123</v>
      </c>
      <c r="E94" s="32">
        <v>20133</v>
      </c>
      <c r="F94" s="80"/>
      <c r="G94" s="112">
        <f t="shared" si="1"/>
        <v>5821051.6800000025</v>
      </c>
    </row>
    <row r="95" spans="1:7" s="129" customFormat="1" ht="16.5">
      <c r="A95" s="12"/>
      <c r="B95" s="3">
        <v>45803</v>
      </c>
      <c r="C95" s="7"/>
      <c r="D95" s="104" t="s">
        <v>124</v>
      </c>
      <c r="E95" s="32">
        <v>38145</v>
      </c>
      <c r="F95" s="80"/>
      <c r="G95" s="112">
        <f t="shared" si="1"/>
        <v>5859196.6800000025</v>
      </c>
    </row>
    <row r="96" spans="1:7" s="134" customFormat="1" ht="16.5">
      <c r="A96" s="12"/>
      <c r="B96" s="139">
        <v>45803</v>
      </c>
      <c r="C96" s="143"/>
      <c r="D96" s="168" t="s">
        <v>125</v>
      </c>
      <c r="E96" s="32">
        <v>1000</v>
      </c>
      <c r="F96" s="80"/>
      <c r="G96" s="112">
        <f t="shared" si="1"/>
        <v>5860196.6800000025</v>
      </c>
    </row>
    <row r="97" spans="1:7" s="134" customFormat="1" ht="16.5">
      <c r="A97" s="12"/>
      <c r="B97" s="3">
        <v>45803</v>
      </c>
      <c r="C97" s="7"/>
      <c r="D97" s="104" t="s">
        <v>126</v>
      </c>
      <c r="E97" s="104">
        <v>500</v>
      </c>
      <c r="F97" s="80"/>
      <c r="G97" s="112">
        <f t="shared" si="1"/>
        <v>5860696.6800000025</v>
      </c>
    </row>
    <row r="98" spans="1:7" s="135" customFormat="1" ht="16.5">
      <c r="A98" s="12"/>
      <c r="B98" s="3">
        <v>45803</v>
      </c>
      <c r="C98" s="7"/>
      <c r="D98" s="104" t="s">
        <v>127</v>
      </c>
      <c r="E98" s="104">
        <v>500</v>
      </c>
      <c r="F98" s="82"/>
      <c r="G98" s="112">
        <f t="shared" si="1"/>
        <v>5861196.6800000025</v>
      </c>
    </row>
    <row r="99" spans="1:7" s="135" customFormat="1" ht="16.5">
      <c r="A99" s="12"/>
      <c r="B99" s="3">
        <v>45803</v>
      </c>
      <c r="C99" s="7"/>
      <c r="D99" s="104" t="s">
        <v>128</v>
      </c>
      <c r="E99" s="104">
        <v>500</v>
      </c>
      <c r="F99" s="82"/>
      <c r="G99" s="112">
        <f t="shared" si="1"/>
        <v>5861696.6800000025</v>
      </c>
    </row>
    <row r="100" spans="1:7" s="135" customFormat="1" ht="16.5">
      <c r="A100" s="12"/>
      <c r="B100" s="3">
        <v>45803</v>
      </c>
      <c r="C100" s="7"/>
      <c r="D100" s="104" t="s">
        <v>129</v>
      </c>
      <c r="E100" s="104">
        <v>500</v>
      </c>
      <c r="F100" s="82"/>
      <c r="G100" s="112">
        <f t="shared" si="1"/>
        <v>5862196.6800000025</v>
      </c>
    </row>
    <row r="101" spans="1:7" s="135" customFormat="1" ht="16.5">
      <c r="A101" s="12"/>
      <c r="B101" s="3">
        <v>45803</v>
      </c>
      <c r="C101" s="7"/>
      <c r="D101" s="104" t="s">
        <v>129</v>
      </c>
      <c r="E101" s="104">
        <v>500</v>
      </c>
      <c r="F101" s="82"/>
      <c r="G101" s="112">
        <f t="shared" si="1"/>
        <v>5862696.6800000025</v>
      </c>
    </row>
    <row r="102" spans="1:7" s="136" customFormat="1" ht="16.5">
      <c r="A102" s="12"/>
      <c r="B102" s="3">
        <v>45803</v>
      </c>
      <c r="C102" s="7"/>
      <c r="D102" s="104" t="s">
        <v>129</v>
      </c>
      <c r="E102" s="32">
        <v>39041</v>
      </c>
      <c r="F102" s="82"/>
      <c r="G102" s="112">
        <f t="shared" si="1"/>
        <v>5901737.6800000025</v>
      </c>
    </row>
    <row r="103" spans="1:7" s="137" customFormat="1" ht="16.5">
      <c r="A103" s="12"/>
      <c r="B103" s="3">
        <v>45803</v>
      </c>
      <c r="C103" s="7"/>
      <c r="D103" s="104" t="s">
        <v>130</v>
      </c>
      <c r="E103" s="48">
        <v>62825</v>
      </c>
      <c r="F103" s="82"/>
      <c r="G103" s="112">
        <f t="shared" si="1"/>
        <v>5964562.6800000025</v>
      </c>
    </row>
    <row r="104" spans="1:7" s="169" customFormat="1" ht="16.5">
      <c r="A104" s="12"/>
      <c r="B104" s="3">
        <v>45804</v>
      </c>
      <c r="C104" s="7"/>
      <c r="D104" s="104" t="s">
        <v>54</v>
      </c>
      <c r="E104" s="32"/>
      <c r="F104" s="133">
        <v>4687741.43</v>
      </c>
      <c r="G104" s="112">
        <f t="shared" si="1"/>
        <v>1276821.2500000028</v>
      </c>
    </row>
    <row r="105" spans="1:7" s="136" customFormat="1" ht="16.5">
      <c r="A105" s="12"/>
      <c r="B105" s="3">
        <v>45805</v>
      </c>
      <c r="C105" s="7"/>
      <c r="D105" s="104" t="s">
        <v>42</v>
      </c>
      <c r="E105" s="32">
        <v>21014.17</v>
      </c>
      <c r="F105" s="133"/>
      <c r="G105" s="112">
        <f t="shared" si="1"/>
        <v>1297835.4200000027</v>
      </c>
    </row>
    <row r="106" spans="1:7" s="136" customFormat="1" ht="16.5">
      <c r="A106" s="12"/>
      <c r="B106" s="3">
        <v>45805</v>
      </c>
      <c r="C106" s="7"/>
      <c r="D106" s="104" t="s">
        <v>55</v>
      </c>
      <c r="E106" s="29"/>
      <c r="F106" s="133">
        <v>1086480</v>
      </c>
      <c r="G106" s="112">
        <f t="shared" si="1"/>
        <v>211355.42000000272</v>
      </c>
    </row>
    <row r="107" spans="1:7" s="136" customFormat="1" ht="16.5">
      <c r="A107" s="12"/>
      <c r="B107" s="139">
        <v>45805</v>
      </c>
      <c r="C107" s="143"/>
      <c r="D107" s="170" t="s">
        <v>43</v>
      </c>
      <c r="E107" s="32">
        <v>8027.56</v>
      </c>
      <c r="F107" s="82"/>
      <c r="G107" s="112">
        <f t="shared" si="1"/>
        <v>219382.98000000272</v>
      </c>
    </row>
    <row r="108" spans="1:7" s="136" customFormat="1" ht="16.5">
      <c r="A108" s="12"/>
      <c r="B108" s="3">
        <v>45806</v>
      </c>
      <c r="C108" s="7"/>
      <c r="D108" s="104" t="s">
        <v>131</v>
      </c>
      <c r="E108" s="32">
        <v>15335.98</v>
      </c>
      <c r="F108" s="82"/>
      <c r="G108" s="112">
        <f t="shared" si="1"/>
        <v>234718.96000000273</v>
      </c>
    </row>
    <row r="109" spans="1:7" s="136" customFormat="1" ht="16.5">
      <c r="A109" s="12"/>
      <c r="B109" s="3">
        <v>45806</v>
      </c>
      <c r="C109" s="7"/>
      <c r="D109" s="104" t="s">
        <v>132</v>
      </c>
      <c r="E109" s="32">
        <v>47472</v>
      </c>
      <c r="F109" s="82"/>
      <c r="G109" s="112">
        <f t="shared" si="1"/>
        <v>282190.96000000276</v>
      </c>
    </row>
    <row r="110" spans="1:7" s="142" customFormat="1" ht="16.5">
      <c r="A110" s="12"/>
      <c r="B110" s="3">
        <v>45806</v>
      </c>
      <c r="C110" s="7"/>
      <c r="D110" s="104" t="s">
        <v>133</v>
      </c>
      <c r="E110" s="32">
        <v>71811</v>
      </c>
      <c r="F110" s="82"/>
      <c r="G110" s="112">
        <f t="shared" si="1"/>
        <v>354001.96000000276</v>
      </c>
    </row>
    <row r="111" spans="1:7" s="142" customFormat="1" ht="16.5">
      <c r="A111" s="12"/>
      <c r="B111" s="3">
        <v>45806</v>
      </c>
      <c r="C111" s="7"/>
      <c r="D111" s="104" t="s">
        <v>63</v>
      </c>
      <c r="E111" s="32">
        <v>84495</v>
      </c>
      <c r="F111" s="80"/>
      <c r="G111" s="112">
        <f t="shared" si="1"/>
        <v>438496.96000000276</v>
      </c>
    </row>
    <row r="112" spans="1:7" s="142" customFormat="1" ht="16.5">
      <c r="A112" s="12"/>
      <c r="B112" s="3">
        <v>45806</v>
      </c>
      <c r="C112" s="7"/>
      <c r="D112" s="104" t="s">
        <v>62</v>
      </c>
      <c r="E112" s="32">
        <v>1000</v>
      </c>
      <c r="F112" s="80"/>
      <c r="G112" s="112">
        <f t="shared" si="1"/>
        <v>439496.96000000276</v>
      </c>
    </row>
    <row r="113" spans="1:7" s="137" customFormat="1" ht="16.5">
      <c r="A113" s="12"/>
      <c r="B113" s="3">
        <v>45806</v>
      </c>
      <c r="C113" s="7"/>
      <c r="D113" s="104" t="s">
        <v>44</v>
      </c>
      <c r="E113" s="32">
        <v>700</v>
      </c>
      <c r="F113" s="80"/>
      <c r="G113" s="112">
        <f t="shared" si="1"/>
        <v>440196.96000000276</v>
      </c>
    </row>
    <row r="114" spans="1:7" s="145" customFormat="1" ht="16.5">
      <c r="A114" s="12"/>
      <c r="B114" s="3">
        <v>45807</v>
      </c>
      <c r="C114" s="7"/>
      <c r="D114" s="104" t="s">
        <v>47</v>
      </c>
      <c r="E114" s="32">
        <v>14595.53</v>
      </c>
      <c r="F114" s="133"/>
      <c r="G114" s="112">
        <f t="shared" si="1"/>
        <v>454792.49000000278</v>
      </c>
    </row>
    <row r="115" spans="1:7" s="146" customFormat="1" ht="16.5">
      <c r="A115" s="12"/>
      <c r="B115" s="3">
        <v>45807</v>
      </c>
      <c r="C115" s="7"/>
      <c r="D115" s="104" t="s">
        <v>46</v>
      </c>
      <c r="E115" s="32">
        <v>169514.04</v>
      </c>
      <c r="F115" s="133"/>
      <c r="G115" s="112">
        <f t="shared" si="1"/>
        <v>624306.53000000282</v>
      </c>
    </row>
    <row r="116" spans="1:7" s="146" customFormat="1" ht="16.5">
      <c r="A116" s="12"/>
      <c r="B116" s="3">
        <v>45807</v>
      </c>
      <c r="C116" s="7"/>
      <c r="D116" s="104" t="s">
        <v>45</v>
      </c>
      <c r="E116" s="32">
        <v>900</v>
      </c>
      <c r="F116" s="133"/>
      <c r="G116" s="112">
        <f t="shared" si="1"/>
        <v>625206.53000000282</v>
      </c>
    </row>
    <row r="117" spans="1:7" s="145" customFormat="1" ht="16.5">
      <c r="A117" s="12"/>
      <c r="B117" s="3"/>
      <c r="C117" s="7"/>
      <c r="D117" s="104"/>
      <c r="E117" s="29"/>
      <c r="F117" s="133"/>
      <c r="G117" s="112">
        <f t="shared" si="1"/>
        <v>625206.53000000282</v>
      </c>
    </row>
    <row r="118" spans="1:7" s="144" customFormat="1" ht="16.5">
      <c r="A118" s="12"/>
      <c r="B118" s="3"/>
      <c r="C118" s="7"/>
      <c r="D118" s="104"/>
      <c r="E118" s="29"/>
      <c r="F118" s="133"/>
      <c r="G118" s="112">
        <f t="shared" si="1"/>
        <v>625206.53000000282</v>
      </c>
    </row>
    <row r="119" spans="1:7" s="144" customFormat="1" ht="16.5">
      <c r="A119" s="12"/>
      <c r="B119" s="3"/>
      <c r="C119" s="7"/>
      <c r="D119" s="104"/>
      <c r="E119" s="29"/>
      <c r="F119" s="133"/>
      <c r="G119" s="112">
        <f t="shared" si="1"/>
        <v>625206.53000000282</v>
      </c>
    </row>
    <row r="120" spans="1:7" s="145" customFormat="1" ht="16.5">
      <c r="A120" s="12"/>
      <c r="B120" s="3"/>
      <c r="C120" s="7"/>
      <c r="D120" s="104"/>
      <c r="E120" s="29"/>
      <c r="F120" s="82"/>
      <c r="G120" s="112">
        <f t="shared" si="1"/>
        <v>625206.53000000282</v>
      </c>
    </row>
    <row r="121" spans="1:7" s="149" customFormat="1" ht="16.5">
      <c r="A121" s="12"/>
      <c r="B121" s="3"/>
      <c r="C121" s="7"/>
      <c r="D121" s="104"/>
      <c r="E121" s="158"/>
      <c r="F121" s="80"/>
      <c r="G121" s="112">
        <f t="shared" si="1"/>
        <v>625206.53000000282</v>
      </c>
    </row>
    <row r="122" spans="1:7" s="150" customFormat="1" ht="16.5">
      <c r="A122" s="12"/>
      <c r="B122" s="3"/>
      <c r="C122" s="7"/>
      <c r="D122" s="104"/>
      <c r="E122" s="95"/>
      <c r="F122" s="80"/>
      <c r="G122" s="112">
        <f t="shared" si="1"/>
        <v>625206.53000000282</v>
      </c>
    </row>
    <row r="123" spans="1:7" s="150" customFormat="1" ht="16.5">
      <c r="A123" s="12"/>
      <c r="B123" s="3"/>
      <c r="C123" s="7"/>
      <c r="D123" s="104"/>
      <c r="E123" s="95"/>
      <c r="F123" s="80"/>
      <c r="G123" s="112">
        <f t="shared" si="1"/>
        <v>625206.53000000282</v>
      </c>
    </row>
    <row r="124" spans="1:7" ht="16.5">
      <c r="A124" s="12"/>
      <c r="B124" s="63"/>
      <c r="C124" s="67"/>
      <c r="D124" s="26"/>
      <c r="E124" s="108">
        <f>SUM(E14:E120)</f>
        <v>18263918.110000007</v>
      </c>
      <c r="F124" s="109">
        <f>SUM(F12:F123)</f>
        <v>18987102.359999999</v>
      </c>
      <c r="G124" s="112">
        <f>(G12+E124-F124)</f>
        <v>625206.53000000864</v>
      </c>
    </row>
    <row r="125" spans="1:7">
      <c r="A125" s="5"/>
      <c r="C125" s="66"/>
      <c r="D125" s="13"/>
      <c r="E125" s="174"/>
      <c r="F125" s="175"/>
      <c r="G125" s="27"/>
    </row>
    <row r="126" spans="1:7" s="74" customFormat="1">
      <c r="A126" s="5"/>
      <c r="B126" s="15" t="s">
        <v>7</v>
      </c>
      <c r="C126" s="76" t="s">
        <v>27</v>
      </c>
      <c r="D126" s="13" t="s">
        <v>28</v>
      </c>
      <c r="E126" s="177" t="s">
        <v>14</v>
      </c>
      <c r="F126" s="177"/>
      <c r="G126" s="27"/>
    </row>
    <row r="127" spans="1:7">
      <c r="A127" s="5"/>
      <c r="B127" s="176" t="s">
        <v>10</v>
      </c>
      <c r="C127" s="176"/>
      <c r="D127" s="5"/>
      <c r="E127" s="77" t="s">
        <v>17</v>
      </c>
      <c r="F127" s="77"/>
      <c r="G127" s="27"/>
    </row>
    <row r="128" spans="1:7">
      <c r="A128" s="5"/>
      <c r="B128" s="16" t="s">
        <v>15</v>
      </c>
      <c r="C128" s="16"/>
      <c r="D128" s="5" t="s">
        <v>16</v>
      </c>
      <c r="E128" s="28" t="s">
        <v>18</v>
      </c>
      <c r="F128" s="28"/>
      <c r="G128" s="27"/>
    </row>
    <row r="129" spans="1:7">
      <c r="A129" s="5"/>
      <c r="B129" s="8"/>
      <c r="C129" s="8"/>
      <c r="D129" s="75"/>
    </row>
    <row r="136" spans="1:7">
      <c r="C136" s="119"/>
      <c r="D136" s="120"/>
    </row>
    <row r="137" spans="1:7">
      <c r="D137" s="121"/>
      <c r="G137" s="68"/>
    </row>
    <row r="138" spans="1:7">
      <c r="D138" s="122"/>
    </row>
    <row r="139" spans="1:7">
      <c r="D139" s="122"/>
    </row>
    <row r="140" spans="1:7">
      <c r="D140" s="122"/>
    </row>
    <row r="141" spans="1:7">
      <c r="D141" s="105"/>
    </row>
    <row r="142" spans="1:7">
      <c r="D142" s="122"/>
    </row>
    <row r="144" spans="1:7">
      <c r="D144" s="120"/>
    </row>
    <row r="153" spans="6:6" ht="16.5">
      <c r="F153" s="112" t="e">
        <f>(#REF!+#REF!-#REF!)</f>
        <v>#REF!</v>
      </c>
    </row>
    <row r="171" spans="5:5">
      <c r="E171" t="s">
        <v>28</v>
      </c>
    </row>
  </sheetData>
  <mergeCells count="10">
    <mergeCell ref="A3:H3"/>
    <mergeCell ref="A4:H4"/>
    <mergeCell ref="A5:H5"/>
    <mergeCell ref="E125:F125"/>
    <mergeCell ref="B127:C127"/>
    <mergeCell ref="E126:F126"/>
    <mergeCell ref="B9:D9"/>
    <mergeCell ref="E9:G9"/>
    <mergeCell ref="B10:C10"/>
    <mergeCell ref="E10:F10"/>
  </mergeCells>
  <pageMargins left="0.70866141732283472" right="0.70866141732283472" top="0.74803149606299213" bottom="0.74803149606299213" header="0.31496062992125984" footer="0.31496062992125984"/>
  <pageSetup scale="60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"/>
  <sheetViews>
    <sheetView topLeftCell="A13" workbookViewId="0">
      <selection activeCell="I16" sqref="I16"/>
    </sheetView>
  </sheetViews>
  <sheetFormatPr baseColWidth="10" defaultRowHeight="15"/>
  <cols>
    <col min="4" max="4" width="63.140625" customWidth="1"/>
    <col min="5" max="5" width="13.7109375" customWidth="1"/>
    <col min="6" max="6" width="16.28515625" customWidth="1"/>
    <col min="7" max="7" width="19.85546875" customWidth="1"/>
    <col min="9" max="9" width="28.5703125" customWidth="1"/>
  </cols>
  <sheetData>
    <row r="1" spans="1:9">
      <c r="A1" s="1"/>
      <c r="B1" s="1"/>
      <c r="C1" s="1"/>
      <c r="D1" s="1"/>
      <c r="E1" s="6"/>
      <c r="F1" s="1"/>
      <c r="G1" s="1"/>
      <c r="H1" s="1"/>
      <c r="I1" s="1"/>
    </row>
    <row r="2" spans="1:9" ht="23.25">
      <c r="A2" s="1"/>
      <c r="B2" s="1"/>
      <c r="C2" s="1"/>
      <c r="D2" s="2" t="s">
        <v>26</v>
      </c>
      <c r="E2" s="2"/>
      <c r="F2" s="2"/>
      <c r="G2" s="2"/>
      <c r="H2" s="34"/>
      <c r="I2" s="34"/>
    </row>
    <row r="3" spans="1:9" ht="18">
      <c r="A3" s="172" t="s">
        <v>0</v>
      </c>
      <c r="B3" s="172"/>
      <c r="C3" s="172"/>
      <c r="D3" s="172"/>
      <c r="E3" s="172"/>
      <c r="F3" s="172"/>
      <c r="G3" s="172"/>
      <c r="H3" s="172"/>
      <c r="I3" s="172"/>
    </row>
    <row r="4" spans="1:9" ht="18">
      <c r="A4" s="172" t="s">
        <v>1</v>
      </c>
      <c r="B4" s="172"/>
      <c r="C4" s="172"/>
      <c r="D4" s="172"/>
      <c r="E4" s="172"/>
      <c r="F4" s="172"/>
      <c r="G4" s="172"/>
      <c r="H4" s="172"/>
      <c r="I4" s="172"/>
    </row>
    <row r="5" spans="1:9" ht="18">
      <c r="A5" s="172" t="s">
        <v>135</v>
      </c>
      <c r="B5" s="172"/>
      <c r="C5" s="172"/>
      <c r="D5" s="172"/>
      <c r="E5" s="172"/>
      <c r="F5" s="172"/>
      <c r="G5" s="172"/>
      <c r="H5" s="172"/>
      <c r="I5" s="172"/>
    </row>
    <row r="6" spans="1:9" ht="18">
      <c r="A6" s="35"/>
      <c r="B6" s="35"/>
      <c r="C6" s="35"/>
      <c r="D6" s="35"/>
      <c r="E6" s="35"/>
      <c r="F6" s="35"/>
      <c r="G6" s="35"/>
      <c r="H6" s="35"/>
      <c r="I6" s="35"/>
    </row>
    <row r="7" spans="1:9" ht="15.75">
      <c r="A7" s="36"/>
      <c r="B7" s="37"/>
      <c r="C7" s="1"/>
      <c r="D7" s="38" t="s">
        <v>134</v>
      </c>
      <c r="E7" s="39"/>
      <c r="F7" s="40"/>
      <c r="G7" s="1"/>
      <c r="H7" s="1"/>
      <c r="I7" s="1"/>
    </row>
    <row r="8" spans="1:9" ht="16.5" thickBot="1">
      <c r="A8" s="36"/>
      <c r="B8" s="37"/>
      <c r="C8" s="1"/>
      <c r="D8" s="38"/>
      <c r="E8" s="41"/>
      <c r="F8" s="42"/>
      <c r="G8" s="1"/>
      <c r="H8" s="1"/>
      <c r="I8" s="1"/>
    </row>
    <row r="9" spans="1:9" ht="16.5">
      <c r="A9" s="43"/>
      <c r="B9" s="186" t="s">
        <v>2</v>
      </c>
      <c r="C9" s="186"/>
      <c r="D9" s="186"/>
      <c r="E9" s="179" t="s">
        <v>20</v>
      </c>
      <c r="F9" s="179"/>
      <c r="G9" s="187"/>
      <c r="H9" s="34"/>
      <c r="I9" s="34"/>
    </row>
    <row r="10" spans="1:9" ht="16.5">
      <c r="A10" s="43"/>
      <c r="B10" s="183"/>
      <c r="C10" s="183"/>
      <c r="D10" s="18"/>
      <c r="E10" s="188" t="s">
        <v>3</v>
      </c>
      <c r="F10" s="182"/>
      <c r="G10" s="70">
        <v>1062628.54</v>
      </c>
      <c r="H10" s="34"/>
      <c r="I10" s="34"/>
    </row>
    <row r="11" spans="1:9" ht="49.5">
      <c r="A11" s="43"/>
      <c r="B11" s="18" t="s">
        <v>4</v>
      </c>
      <c r="C11" s="18" t="s">
        <v>5</v>
      </c>
      <c r="D11" s="18" t="s">
        <v>6</v>
      </c>
      <c r="E11" s="18" t="s">
        <v>21</v>
      </c>
      <c r="F11" s="33" t="s">
        <v>8</v>
      </c>
      <c r="G11" s="44" t="s">
        <v>9</v>
      </c>
      <c r="H11" s="34"/>
      <c r="I11" s="72"/>
    </row>
    <row r="12" spans="1:9" ht="25.5" customHeight="1">
      <c r="A12" s="33"/>
      <c r="B12" s="3">
        <v>45778</v>
      </c>
      <c r="C12" s="46"/>
      <c r="D12" s="18" t="s">
        <v>22</v>
      </c>
      <c r="E12" s="32"/>
      <c r="F12" s="88"/>
      <c r="G12" s="78">
        <v>1062628.54</v>
      </c>
      <c r="H12" s="34"/>
      <c r="I12" s="34"/>
    </row>
    <row r="13" spans="1:9" s="170" customFormat="1" ht="25.5" customHeight="1">
      <c r="A13" s="69"/>
      <c r="B13" s="3">
        <v>45786</v>
      </c>
      <c r="C13" s="46"/>
      <c r="D13" s="163" t="s">
        <v>67</v>
      </c>
      <c r="E13" s="32">
        <v>115075.09</v>
      </c>
      <c r="F13" s="88"/>
      <c r="G13" s="78">
        <f>(G12+E13-F13)</f>
        <v>1177703.6300000001</v>
      </c>
    </row>
    <row r="14" spans="1:9" s="170" customFormat="1" ht="25.5" customHeight="1">
      <c r="A14" s="69"/>
      <c r="B14" s="3">
        <v>45786</v>
      </c>
      <c r="C14" s="46"/>
      <c r="D14" s="163" t="s">
        <v>136</v>
      </c>
      <c r="E14" s="32"/>
      <c r="F14" s="171">
        <v>1052628.54</v>
      </c>
      <c r="G14" s="78">
        <f t="shared" ref="G14:G17" si="0">(G13+E14-F14)</f>
        <v>125075.09000000008</v>
      </c>
    </row>
    <row r="15" spans="1:9" s="71" customFormat="1" ht="24" customHeight="1">
      <c r="A15" s="69"/>
      <c r="B15" s="3">
        <v>45807</v>
      </c>
      <c r="C15" s="7"/>
      <c r="D15" s="104" t="s">
        <v>66</v>
      </c>
      <c r="E15" s="32">
        <v>5024.2</v>
      </c>
      <c r="F15" s="89"/>
      <c r="G15" s="78">
        <f t="shared" si="0"/>
        <v>130099.29000000008</v>
      </c>
    </row>
    <row r="16" spans="1:9" s="117" customFormat="1" ht="16.5">
      <c r="A16" s="69"/>
      <c r="B16" s="3">
        <v>45807</v>
      </c>
      <c r="C16" s="66"/>
      <c r="D16" s="104" t="s">
        <v>137</v>
      </c>
      <c r="E16" s="32"/>
      <c r="F16" s="89">
        <v>1753.94</v>
      </c>
      <c r="G16" s="78">
        <f t="shared" si="0"/>
        <v>128345.35000000008</v>
      </c>
    </row>
    <row r="17" spans="1:9" ht="26.25" customHeight="1">
      <c r="A17" s="9"/>
      <c r="B17" s="3"/>
      <c r="C17" s="7"/>
      <c r="D17" s="123"/>
      <c r="E17" s="32"/>
      <c r="F17" s="124"/>
      <c r="G17" s="78">
        <f t="shared" si="0"/>
        <v>128345.35000000008</v>
      </c>
      <c r="H17" s="34"/>
      <c r="I17" s="34"/>
    </row>
    <row r="18" spans="1:9" ht="16.5">
      <c r="A18" s="9"/>
      <c r="B18" s="3"/>
      <c r="C18" s="7"/>
      <c r="D18" s="104"/>
      <c r="E18" s="32"/>
      <c r="F18" s="73"/>
      <c r="G18" s="78">
        <f t="shared" ref="G18:G22" si="1">(G17+E18-F18)</f>
        <v>128345.35000000008</v>
      </c>
      <c r="H18" s="34"/>
      <c r="I18" s="34"/>
    </row>
    <row r="19" spans="1:9" s="98" customFormat="1" ht="16.5">
      <c r="A19" s="9"/>
      <c r="B19" s="3"/>
      <c r="C19" s="7"/>
      <c r="D19" s="4"/>
      <c r="E19" s="32"/>
      <c r="F19" s="47"/>
      <c r="G19" s="78">
        <f t="shared" si="1"/>
        <v>128345.35000000008</v>
      </c>
    </row>
    <row r="20" spans="1:9" s="111" customFormat="1" ht="16.5">
      <c r="A20" s="9"/>
      <c r="B20" s="3"/>
      <c r="C20" s="7"/>
      <c r="D20" s="104"/>
      <c r="E20" s="32"/>
      <c r="F20" s="47"/>
      <c r="G20" s="78">
        <f t="shared" si="1"/>
        <v>128345.35000000008</v>
      </c>
    </row>
    <row r="21" spans="1:9" s="111" customFormat="1" ht="16.5">
      <c r="A21" s="9"/>
      <c r="B21" s="3"/>
      <c r="C21" s="7"/>
      <c r="D21" s="104"/>
      <c r="E21" s="32"/>
      <c r="F21" s="47"/>
      <c r="G21" s="78">
        <f t="shared" si="1"/>
        <v>128345.35000000008</v>
      </c>
    </row>
    <row r="22" spans="1:9" s="111" customFormat="1" ht="16.5">
      <c r="A22" s="9"/>
      <c r="B22" s="3"/>
      <c r="C22" s="7"/>
      <c r="D22" s="104"/>
      <c r="E22" s="32"/>
      <c r="F22" s="47"/>
      <c r="G22" s="78">
        <f t="shared" si="1"/>
        <v>128345.35000000008</v>
      </c>
    </row>
    <row r="23" spans="1:9" ht="16.5">
      <c r="A23" s="9"/>
      <c r="B23" s="3"/>
      <c r="C23" s="7"/>
      <c r="D23" s="4"/>
      <c r="E23" s="32">
        <f>SUM(E12:E22)</f>
        <v>120099.29</v>
      </c>
      <c r="F23" s="48">
        <f>SUM(F12:F22)</f>
        <v>1054382.48</v>
      </c>
      <c r="G23" s="78">
        <f>(G12+E23-F23)</f>
        <v>128345.35000000009</v>
      </c>
      <c r="H23" s="34"/>
      <c r="I23" s="34"/>
    </row>
    <row r="24" spans="1:9" s="86" customFormat="1" ht="16.5">
      <c r="A24" s="9"/>
      <c r="B24" s="49"/>
      <c r="C24" s="50"/>
      <c r="D24" s="51"/>
      <c r="E24" s="52"/>
      <c r="F24" s="52"/>
      <c r="G24" s="54"/>
    </row>
    <row r="25" spans="1:9" ht="16.5">
      <c r="A25" s="9"/>
      <c r="B25" s="49"/>
      <c r="C25" s="50"/>
      <c r="D25" s="51"/>
      <c r="E25" s="52"/>
      <c r="F25" s="52"/>
      <c r="G25" s="53"/>
      <c r="H25" s="34"/>
      <c r="I25" s="34"/>
    </row>
    <row r="26" spans="1:9" ht="16.5">
      <c r="A26" s="9"/>
      <c r="B26" s="49"/>
      <c r="C26" s="50"/>
      <c r="D26" s="51"/>
      <c r="E26" s="52"/>
      <c r="F26" s="52"/>
      <c r="G26" s="54"/>
      <c r="H26" s="34"/>
      <c r="I26" s="34"/>
    </row>
    <row r="27" spans="1:9">
      <c r="A27" s="5"/>
      <c r="B27" s="184" t="s">
        <v>23</v>
      </c>
      <c r="C27" s="184"/>
      <c r="D27" s="8"/>
      <c r="E27" s="14" t="s">
        <v>24</v>
      </c>
      <c r="F27" s="14"/>
      <c r="G27" s="5"/>
      <c r="H27" s="34"/>
      <c r="I27" s="34"/>
    </row>
    <row r="28" spans="1:9" ht="23.25" customHeight="1">
      <c r="A28" s="5"/>
      <c r="B28" s="175" t="s">
        <v>7</v>
      </c>
      <c r="C28" s="175"/>
      <c r="D28" s="55"/>
      <c r="E28" s="56" t="s">
        <v>25</v>
      </c>
      <c r="F28" s="56"/>
      <c r="G28" s="5"/>
      <c r="H28" s="34"/>
      <c r="I28" s="34"/>
    </row>
    <row r="29" spans="1:9">
      <c r="A29" s="5"/>
      <c r="B29" s="185" t="s">
        <v>10</v>
      </c>
      <c r="C29" s="185"/>
      <c r="D29" s="55"/>
      <c r="E29" s="58"/>
      <c r="F29" s="57"/>
      <c r="G29" s="5"/>
      <c r="H29" s="34"/>
      <c r="I29" s="34" t="s">
        <v>28</v>
      </c>
    </row>
    <row r="30" spans="1:9">
      <c r="A30" s="5"/>
      <c r="B30" s="5"/>
      <c r="C30" s="8"/>
      <c r="D30" s="5"/>
      <c r="E30" s="5"/>
      <c r="F30" s="5"/>
      <c r="G30" s="5"/>
      <c r="H30" s="34"/>
      <c r="I30" s="34"/>
    </row>
  </sheetData>
  <mergeCells count="10">
    <mergeCell ref="B27:C27"/>
    <mergeCell ref="B28:C28"/>
    <mergeCell ref="B29:C29"/>
    <mergeCell ref="A3:I3"/>
    <mergeCell ref="A4:I4"/>
    <mergeCell ref="A5:I5"/>
    <mergeCell ref="B9:D9"/>
    <mergeCell ref="E9:G9"/>
    <mergeCell ref="B10:C10"/>
    <mergeCell ref="E10:F10"/>
  </mergeCells>
  <pageMargins left="0.70866141732283472" right="0.70866141732283472" top="0.74803149606299213" bottom="0.74803149606299213" header="0.31496062992125984" footer="0.31496062992125984"/>
  <pageSetup scale="80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Gráficos</vt:lpstr>
      </vt:variant>
      <vt:variant>
        <vt:i4>1</vt:i4>
      </vt:variant>
    </vt:vector>
  </HeadingPairs>
  <TitlesOfParts>
    <vt:vector size="3" baseType="lpstr">
      <vt:lpstr>CUENTA UNICA DEL TESORO</vt:lpstr>
      <vt:lpstr>CONCILIACION CTA. OPERATIVA</vt:lpstr>
      <vt:lpstr>Gráfico1</vt:lpstr>
    </vt:vector>
  </TitlesOfParts>
  <Company>Toshiba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pricesmart</dc:creator>
  <cp:lastModifiedBy>Licda. Nivia del Orbe</cp:lastModifiedBy>
  <cp:lastPrinted>2025-06-09T14:43:02Z</cp:lastPrinted>
  <dcterms:created xsi:type="dcterms:W3CDTF">2020-01-09T13:24:27Z</dcterms:created>
  <dcterms:modified xsi:type="dcterms:W3CDTF">2025-06-17T18:11:13Z</dcterms:modified>
</cp:coreProperties>
</file>