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MAY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I18" i="4" l="1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17" i="4"/>
  <c r="I15" i="4"/>
  <c r="I11" i="4"/>
  <c r="I12" i="4"/>
  <c r="I13" i="4"/>
  <c r="I14" i="4"/>
  <c r="I16" i="4"/>
  <c r="I10" i="4"/>
  <c r="I9" i="4"/>
  <c r="I8" i="4"/>
  <c r="H82" i="4"/>
  <c r="H8" i="4"/>
  <c r="H51" i="4"/>
  <c r="H25" i="4"/>
  <c r="H15" i="4"/>
  <c r="H9" i="4" l="1"/>
  <c r="G25" i="4" l="1"/>
  <c r="G15" i="4"/>
  <c r="G9" i="4" l="1"/>
  <c r="G8" i="4" s="1"/>
  <c r="G82" i="4" l="1"/>
  <c r="F8" i="4" l="1"/>
  <c r="F82" i="4"/>
  <c r="F51" i="4"/>
  <c r="F25" i="4"/>
  <c r="F15" i="4"/>
  <c r="F9" i="4"/>
  <c r="D15" i="4" l="1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<sst xmlns="http://schemas.openxmlformats.org/spreadsheetml/2006/main" count="190" uniqueCount="100">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</sst>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0" fontId="0" fillId="0" borderId="12" xfId="0" applyBorder="1"/>
    <xf numFmtId="0" fontId="16" fillId="3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85724</xdr:rowOff>
    </xdr:from>
    <xdr:to>
      <xdr:col>6</xdr:col>
      <xdr:colOff>152400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2476500</xdr:colOff>
      <xdr:row>0</xdr:row>
      <xdr:rowOff>152400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24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B31" workbookViewId="0">
      <selection activeCell="H86" sqref="H86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8.7109375" customWidth="1"/>
    <col min="5" max="8" width="18.7109375" style="1" customWidth="1"/>
    <col min="9" max="9" width="17.28515625" customWidth="1"/>
    <col min="10" max="10" width="20.7109375" customWidth="1"/>
  </cols>
  <sheetData>
    <row r="1" spans="1:12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</row>
    <row r="2" spans="1:12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</row>
    <row r="3" spans="1:12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</row>
    <row r="4" spans="1:12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</row>
    <row r="5" spans="1:12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</row>
    <row r="6" spans="1:12" x14ac:dyDescent="0.25">
      <c r="A6" s="1"/>
      <c r="B6" s="1"/>
      <c r="C6" s="1"/>
      <c r="D6" s="29"/>
      <c r="E6" s="89"/>
      <c r="F6" s="89"/>
      <c r="G6" s="91"/>
      <c r="H6" s="89"/>
      <c r="I6" s="92"/>
    </row>
    <row r="7" spans="1:12" x14ac:dyDescent="0.25">
      <c r="A7" s="79" t="s">
        <v>4</v>
      </c>
      <c r="B7" s="80" t="s">
        <v>81</v>
      </c>
      <c r="C7" s="80" t="s">
        <v>82</v>
      </c>
      <c r="D7" s="85" t="s">
        <v>5</v>
      </c>
      <c r="E7" s="87" t="s">
        <v>94</v>
      </c>
      <c r="F7" s="87" t="s">
        <v>95</v>
      </c>
      <c r="G7" s="87" t="s">
        <v>96</v>
      </c>
      <c r="H7" s="87" t="s">
        <v>99</v>
      </c>
      <c r="I7" s="93" t="s">
        <v>6</v>
      </c>
    </row>
    <row r="8" spans="1:12" x14ac:dyDescent="0.25">
      <c r="A8" s="74" t="s">
        <v>7</v>
      </c>
      <c r="B8" s="43">
        <f>SUM(B9,B15,B25,B35)</f>
        <v>997316436</v>
      </c>
      <c r="C8" s="42"/>
      <c r="D8" s="84">
        <f>SUM(D9,D15,D25,D2)</f>
        <v>5082580.28</v>
      </c>
      <c r="E8" s="88">
        <f>SUM(E9,E15,E25)</f>
        <v>94445562.610000014</v>
      </c>
      <c r="F8" s="88">
        <f>SUM(F9,F15,F25)</f>
        <v>48324993.390000001</v>
      </c>
      <c r="G8" s="88">
        <f>SUM(G9,G15,G25)</f>
        <v>57042236.530000001</v>
      </c>
      <c r="H8" s="88">
        <f>SUM(H9,H15,H25)</f>
        <v>54816717.349999994</v>
      </c>
      <c r="I8" s="90">
        <f>SUM(D8:H8)</f>
        <v>259712090.16000003</v>
      </c>
      <c r="J8" s="40"/>
    </row>
    <row r="9" spans="1:12" x14ac:dyDescent="0.25">
      <c r="A9" s="44" t="s">
        <v>8</v>
      </c>
      <c r="B9" s="45">
        <f>SUM(B10:B14)</f>
        <v>596637729</v>
      </c>
      <c r="C9" s="46"/>
      <c r="D9" s="48">
        <f>SUM(D10:D14)</f>
        <v>0</v>
      </c>
      <c r="E9" s="48">
        <f>SUM(E10:E14)</f>
        <v>87017331.820000008</v>
      </c>
      <c r="F9" s="48">
        <f>SUM(F10:F14)</f>
        <v>43133918.160000004</v>
      </c>
      <c r="G9" s="48">
        <f>SUM(G10:G14)</f>
        <v>47851804.020000003</v>
      </c>
      <c r="H9" s="48">
        <f>SUM(H10:H14)</f>
        <v>43886696.839999996</v>
      </c>
      <c r="I9" s="49">
        <f>SUM(D9:H9)</f>
        <v>221889750.84000003</v>
      </c>
      <c r="J9" s="34"/>
      <c r="K9" s="36"/>
      <c r="L9" s="36"/>
    </row>
    <row r="10" spans="1:12" x14ac:dyDescent="0.25">
      <c r="A10" s="50" t="s">
        <v>9</v>
      </c>
      <c r="B10" s="51">
        <v>479878359</v>
      </c>
      <c r="C10" s="52"/>
      <c r="D10" s="47"/>
      <c r="E10" s="47">
        <v>72133246.420000002</v>
      </c>
      <c r="F10" s="47">
        <v>35998832.600000001</v>
      </c>
      <c r="G10" s="47">
        <v>32217307.940000001</v>
      </c>
      <c r="H10" s="47">
        <v>37289938.789999999</v>
      </c>
      <c r="I10" s="86">
        <f>SUM(E10:H10)</f>
        <v>177639325.75</v>
      </c>
      <c r="J10" s="34"/>
    </row>
    <row r="11" spans="1:12" x14ac:dyDescent="0.25">
      <c r="A11" s="50" t="s">
        <v>10</v>
      </c>
      <c r="B11" s="51">
        <v>47386000</v>
      </c>
      <c r="C11" s="52"/>
      <c r="D11" s="54"/>
      <c r="E11" s="54">
        <v>4425700</v>
      </c>
      <c r="F11" s="54">
        <v>1937600</v>
      </c>
      <c r="G11" s="54">
        <v>11002851.02</v>
      </c>
      <c r="H11" s="54">
        <v>1402500</v>
      </c>
      <c r="I11" s="86">
        <f>SUM(D11:H11)</f>
        <v>18768651.02</v>
      </c>
      <c r="J11" s="34"/>
    </row>
    <row r="12" spans="1:12" s="1" customFormat="1" x14ac:dyDescent="0.25">
      <c r="A12" s="27" t="s">
        <v>12</v>
      </c>
      <c r="B12" s="51">
        <v>0</v>
      </c>
      <c r="C12" s="55"/>
      <c r="D12" s="54"/>
      <c r="E12" s="54"/>
      <c r="F12" s="54"/>
      <c r="G12" s="54"/>
      <c r="H12" s="54"/>
      <c r="I12" s="86">
        <f t="shared" ref="I12:I13" si="0">SUM(D12:F12)</f>
        <v>0</v>
      </c>
      <c r="J12" s="34"/>
    </row>
    <row r="13" spans="1:12" x14ac:dyDescent="0.25">
      <c r="A13" s="50" t="s">
        <v>11</v>
      </c>
      <c r="B13" s="51">
        <v>0</v>
      </c>
      <c r="C13" s="55"/>
      <c r="D13" s="54"/>
      <c r="E13" s="54"/>
      <c r="F13" s="54"/>
      <c r="G13" s="54"/>
      <c r="H13" s="54"/>
      <c r="I13" s="86">
        <f t="shared" si="0"/>
        <v>0</v>
      </c>
      <c r="J13" s="34"/>
    </row>
    <row r="14" spans="1:12" x14ac:dyDescent="0.25">
      <c r="A14" s="50" t="s">
        <v>13</v>
      </c>
      <c r="B14" s="51">
        <v>69373370</v>
      </c>
      <c r="C14" s="52"/>
      <c r="D14" s="54"/>
      <c r="E14" s="54">
        <v>10458385.4</v>
      </c>
      <c r="F14" s="54">
        <v>5197485.5599999996</v>
      </c>
      <c r="G14" s="54">
        <v>4631645.0599999996</v>
      </c>
      <c r="H14" s="54">
        <v>5194258.05</v>
      </c>
      <c r="I14" s="86">
        <f>SUM(D14:H14)</f>
        <v>25481774.07</v>
      </c>
      <c r="J14" s="34"/>
    </row>
    <row r="15" spans="1:12" x14ac:dyDescent="0.25">
      <c r="A15" s="44" t="s">
        <v>14</v>
      </c>
      <c r="B15" s="45">
        <f>SUM(B16:B24)</f>
        <v>33649474</v>
      </c>
      <c r="C15" s="52"/>
      <c r="D15" s="48">
        <f>SUM(D16:D24)</f>
        <v>549283.74</v>
      </c>
      <c r="E15" s="48">
        <f>SUM(E16:E24)</f>
        <v>798423.33</v>
      </c>
      <c r="F15" s="48">
        <f>SUM(F16:F24)</f>
        <v>1065950.18</v>
      </c>
      <c r="G15" s="48">
        <f>SUM(G16:G23)</f>
        <v>733764.66</v>
      </c>
      <c r="H15" s="48">
        <f>SUM(H16:H24)</f>
        <v>1649375.0499999998</v>
      </c>
      <c r="I15" s="49">
        <f>SUM(D15:H15)</f>
        <v>4796796.96</v>
      </c>
      <c r="J15" s="34"/>
    </row>
    <row r="16" spans="1:12" x14ac:dyDescent="0.25">
      <c r="A16" s="50" t="s">
        <v>15</v>
      </c>
      <c r="B16" s="51">
        <v>9300000</v>
      </c>
      <c r="C16" s="52"/>
      <c r="D16" s="54">
        <v>273922.45</v>
      </c>
      <c r="E16" s="54">
        <v>229030.08</v>
      </c>
      <c r="F16" s="54">
        <v>65197.3</v>
      </c>
      <c r="G16" s="54">
        <v>355602.06</v>
      </c>
      <c r="H16" s="54"/>
      <c r="I16" s="86">
        <f>SUM(D16:G16)</f>
        <v>923751.89000000013</v>
      </c>
      <c r="J16" s="34"/>
    </row>
    <row r="17" spans="1:10" x14ac:dyDescent="0.25">
      <c r="A17" s="50" t="s">
        <v>16</v>
      </c>
      <c r="B17" s="51">
        <v>5000000</v>
      </c>
      <c r="C17" s="52"/>
      <c r="D17" s="54">
        <v>275058</v>
      </c>
      <c r="E17" s="54">
        <v>318128</v>
      </c>
      <c r="F17" s="54"/>
      <c r="G17" s="54">
        <v>317192.56</v>
      </c>
      <c r="H17" s="54">
        <v>1360634.4</v>
      </c>
      <c r="I17" s="86">
        <f>SUM(D17:H17)</f>
        <v>2271012.96</v>
      </c>
      <c r="J17" s="34"/>
    </row>
    <row r="18" spans="1:10" x14ac:dyDescent="0.25">
      <c r="A18" s="50" t="s">
        <v>17</v>
      </c>
      <c r="B18" s="57">
        <v>0</v>
      </c>
      <c r="C18" s="52"/>
      <c r="D18" s="54"/>
      <c r="E18" s="54"/>
      <c r="F18" s="54"/>
      <c r="G18" s="54"/>
      <c r="H18" s="54"/>
      <c r="I18" s="86">
        <f t="shared" ref="I18:I81" si="1">SUM(D18:H18)</f>
        <v>0</v>
      </c>
      <c r="J18" s="34"/>
    </row>
    <row r="19" spans="1:10" x14ac:dyDescent="0.25">
      <c r="A19" s="50" t="s">
        <v>18</v>
      </c>
      <c r="B19" s="51">
        <v>400000</v>
      </c>
      <c r="C19" s="52">
        <v>41000</v>
      </c>
      <c r="D19" s="54"/>
      <c r="E19" s="54">
        <v>40500</v>
      </c>
      <c r="F19" s="54"/>
      <c r="G19" s="54"/>
      <c r="H19" s="54">
        <v>82000</v>
      </c>
      <c r="I19" s="86">
        <f t="shared" si="1"/>
        <v>122500</v>
      </c>
      <c r="J19" s="34"/>
    </row>
    <row r="20" spans="1:10" x14ac:dyDescent="0.25">
      <c r="A20" s="50" t="s">
        <v>19</v>
      </c>
      <c r="B20" s="51">
        <v>0</v>
      </c>
      <c r="C20" s="52"/>
      <c r="D20" s="54"/>
      <c r="E20" s="54"/>
      <c r="F20" s="54"/>
      <c r="G20" s="54"/>
      <c r="H20" s="54"/>
      <c r="I20" s="86">
        <f t="shared" si="1"/>
        <v>0</v>
      </c>
      <c r="J20" s="34"/>
    </row>
    <row r="21" spans="1:10" x14ac:dyDescent="0.25">
      <c r="A21" s="50" t="s">
        <v>20</v>
      </c>
      <c r="B21" s="51">
        <v>0</v>
      </c>
      <c r="C21" s="52"/>
      <c r="D21" s="54"/>
      <c r="E21" s="54"/>
      <c r="F21" s="54"/>
      <c r="G21" s="54"/>
      <c r="H21" s="54"/>
      <c r="I21" s="86">
        <f t="shared" si="1"/>
        <v>0</v>
      </c>
      <c r="J21" s="34"/>
    </row>
    <row r="22" spans="1:10" ht="25.5" x14ac:dyDescent="0.25">
      <c r="A22" s="58" t="s">
        <v>21</v>
      </c>
      <c r="B22" s="59">
        <v>14549474</v>
      </c>
      <c r="C22" s="52">
        <v>4000000</v>
      </c>
      <c r="D22" s="54"/>
      <c r="E22" s="54">
        <v>165472.46</v>
      </c>
      <c r="F22" s="54">
        <v>997600</v>
      </c>
      <c r="G22" s="54"/>
      <c r="H22" s="54">
        <v>206500</v>
      </c>
      <c r="I22" s="86">
        <f t="shared" si="1"/>
        <v>1369572.46</v>
      </c>
      <c r="J22" s="34"/>
    </row>
    <row r="23" spans="1:10" x14ac:dyDescent="0.25">
      <c r="A23" s="50" t="s">
        <v>22</v>
      </c>
      <c r="B23" s="51">
        <v>4400000</v>
      </c>
      <c r="C23" s="52">
        <v>-61000</v>
      </c>
      <c r="D23" s="54">
        <v>303.29000000000002</v>
      </c>
      <c r="E23" s="54">
        <v>45292.79</v>
      </c>
      <c r="F23" s="54">
        <v>3152.88</v>
      </c>
      <c r="G23" s="54">
        <v>60970.04</v>
      </c>
      <c r="H23" s="54">
        <v>240.65</v>
      </c>
      <c r="I23" s="86">
        <f t="shared" si="1"/>
        <v>109959.65</v>
      </c>
      <c r="J23" s="34"/>
    </row>
    <row r="24" spans="1:10" x14ac:dyDescent="0.25">
      <c r="A24" s="50" t="s">
        <v>23</v>
      </c>
      <c r="B24" s="57">
        <v>0</v>
      </c>
      <c r="C24" s="52"/>
      <c r="D24" s="54"/>
      <c r="E24" s="54"/>
      <c r="F24" s="54"/>
      <c r="G24" s="54"/>
      <c r="H24" s="54"/>
      <c r="I24" s="86">
        <f t="shared" si="1"/>
        <v>0</v>
      </c>
      <c r="J24" s="34"/>
    </row>
    <row r="25" spans="1:10" x14ac:dyDescent="0.25">
      <c r="A25" s="44" t="s">
        <v>24</v>
      </c>
      <c r="B25" s="45">
        <f>SUM(B26:B34)</f>
        <v>356229233</v>
      </c>
      <c r="C25" s="52"/>
      <c r="D25" s="48">
        <f t="shared" ref="D25" si="2">SUM(D26:D34)</f>
        <v>4533296.54</v>
      </c>
      <c r="E25" s="48">
        <f>SUM(E26:E34)</f>
        <v>6629807.4600000009</v>
      </c>
      <c r="F25" s="48">
        <f>SUM(F26:F34)</f>
        <v>4125125.05</v>
      </c>
      <c r="G25" s="48">
        <f>SUM(G26:G34)</f>
        <v>8456667.8499999996</v>
      </c>
      <c r="H25" s="48">
        <f>SUM(H26:H34)</f>
        <v>9280645.4600000009</v>
      </c>
      <c r="I25" s="86">
        <f t="shared" si="1"/>
        <v>33025542.359999999</v>
      </c>
      <c r="J25" s="34"/>
    </row>
    <row r="26" spans="1:10" x14ac:dyDescent="0.25">
      <c r="A26" s="50" t="s">
        <v>25</v>
      </c>
      <c r="B26" s="51">
        <v>38994385</v>
      </c>
      <c r="C26" s="52">
        <v>-2000000</v>
      </c>
      <c r="D26" s="54">
        <v>28124.44</v>
      </c>
      <c r="E26" s="54">
        <v>1279298</v>
      </c>
      <c r="F26" s="54">
        <v>297005.90999999997</v>
      </c>
      <c r="G26" s="54">
        <v>9641</v>
      </c>
      <c r="H26" s="54">
        <v>409361</v>
      </c>
      <c r="I26" s="86">
        <f t="shared" si="1"/>
        <v>2023430.3499999999</v>
      </c>
      <c r="J26" s="34"/>
    </row>
    <row r="27" spans="1:10" x14ac:dyDescent="0.25">
      <c r="A27" s="50" t="s">
        <v>26</v>
      </c>
      <c r="B27" s="51">
        <v>2500000</v>
      </c>
      <c r="C27" s="52"/>
      <c r="D27" s="54">
        <v>203904</v>
      </c>
      <c r="E27" s="54">
        <v>1062896.8</v>
      </c>
      <c r="F27" s="54">
        <v>532.5</v>
      </c>
      <c r="G27" s="54"/>
      <c r="H27" s="54">
        <v>5849.85</v>
      </c>
      <c r="I27" s="86">
        <f t="shared" si="1"/>
        <v>1273183.1500000001</v>
      </c>
      <c r="J27" s="34"/>
    </row>
    <row r="28" spans="1:10" x14ac:dyDescent="0.25">
      <c r="A28" s="50" t="s">
        <v>27</v>
      </c>
      <c r="B28" s="51">
        <v>6000000</v>
      </c>
      <c r="C28" s="52"/>
      <c r="D28" s="54"/>
      <c r="E28" s="54">
        <v>218825.1</v>
      </c>
      <c r="F28" s="54">
        <v>351640</v>
      </c>
      <c r="G28" s="54"/>
      <c r="H28" s="54">
        <v>828770.05</v>
      </c>
      <c r="I28" s="86">
        <f t="shared" si="1"/>
        <v>1399235.15</v>
      </c>
      <c r="J28" s="34"/>
    </row>
    <row r="29" spans="1:10" x14ac:dyDescent="0.25">
      <c r="A29" s="50" t="s">
        <v>28</v>
      </c>
      <c r="B29" s="51">
        <v>91657308</v>
      </c>
      <c r="C29" s="52">
        <v>-2000000</v>
      </c>
      <c r="D29" s="54">
        <v>1860616.64</v>
      </c>
      <c r="E29" s="54">
        <v>1225450</v>
      </c>
      <c r="F29" s="54">
        <v>1374630</v>
      </c>
      <c r="G29" s="54">
        <v>203000</v>
      </c>
      <c r="H29" s="54">
        <v>2186135.9</v>
      </c>
      <c r="I29" s="86">
        <f t="shared" si="1"/>
        <v>6849832.5399999991</v>
      </c>
      <c r="J29" s="34"/>
    </row>
    <row r="30" spans="1:10" x14ac:dyDescent="0.25">
      <c r="A30" s="50" t="s">
        <v>29</v>
      </c>
      <c r="B30" s="51">
        <v>4000000</v>
      </c>
      <c r="C30" s="52"/>
      <c r="D30" s="54">
        <v>6960</v>
      </c>
      <c r="F30" s="54">
        <v>720</v>
      </c>
      <c r="G30" s="54">
        <v>3088.06</v>
      </c>
      <c r="H30" s="54">
        <v>19824</v>
      </c>
      <c r="I30" s="86">
        <f t="shared" si="1"/>
        <v>30592.059999999998</v>
      </c>
      <c r="J30" s="34"/>
    </row>
    <row r="31" spans="1:10" x14ac:dyDescent="0.25">
      <c r="A31" s="50" t="s">
        <v>30</v>
      </c>
      <c r="B31" s="51">
        <v>1700000</v>
      </c>
      <c r="C31" s="52"/>
      <c r="D31" s="54">
        <v>74281.399999999994</v>
      </c>
      <c r="E31" s="54">
        <v>25842</v>
      </c>
      <c r="F31" s="54">
        <v>193310.25</v>
      </c>
      <c r="G31" s="54">
        <v>17247.650000000001</v>
      </c>
      <c r="H31" s="54">
        <v>407844.18</v>
      </c>
      <c r="I31" s="86">
        <f t="shared" si="1"/>
        <v>718525.48</v>
      </c>
      <c r="J31" s="34"/>
    </row>
    <row r="32" spans="1:10" x14ac:dyDescent="0.25">
      <c r="A32" s="50" t="s">
        <v>31</v>
      </c>
      <c r="B32" s="51">
        <v>106752816</v>
      </c>
      <c r="C32" s="52"/>
      <c r="D32" s="54">
        <v>689013.41</v>
      </c>
      <c r="E32" s="54">
        <v>1865127</v>
      </c>
      <c r="F32" s="54">
        <v>994096.9</v>
      </c>
      <c r="G32" s="54">
        <v>7705020.5999999996</v>
      </c>
      <c r="H32" s="54">
        <v>342183.48</v>
      </c>
      <c r="I32" s="86">
        <f t="shared" si="1"/>
        <v>11595441.390000001</v>
      </c>
      <c r="J32" s="34"/>
    </row>
    <row r="33" spans="1:10" ht="25.5" x14ac:dyDescent="0.25">
      <c r="A33" s="62" t="s">
        <v>32</v>
      </c>
      <c r="B33" s="59"/>
      <c r="C33" s="52"/>
      <c r="D33" s="54"/>
      <c r="E33" s="54"/>
      <c r="F33" s="54"/>
      <c r="G33" s="54"/>
      <c r="H33" s="54"/>
      <c r="I33" s="86">
        <f t="shared" si="1"/>
        <v>0</v>
      </c>
      <c r="J33" s="34"/>
    </row>
    <row r="34" spans="1:10" x14ac:dyDescent="0.25">
      <c r="A34" s="50" t="s">
        <v>33</v>
      </c>
      <c r="B34" s="51">
        <v>104624724</v>
      </c>
      <c r="C34" s="52"/>
      <c r="D34" s="54">
        <v>1670396.65</v>
      </c>
      <c r="E34" s="54">
        <v>952368.56</v>
      </c>
      <c r="F34" s="54">
        <v>913189.49</v>
      </c>
      <c r="G34" s="54">
        <v>518670.54</v>
      </c>
      <c r="H34" s="54">
        <v>5080677</v>
      </c>
      <c r="I34" s="86">
        <f t="shared" si="1"/>
        <v>9135302.2400000002</v>
      </c>
      <c r="J34" s="34"/>
    </row>
    <row r="35" spans="1:10" x14ac:dyDescent="0.25">
      <c r="A35" s="44" t="s">
        <v>34</v>
      </c>
      <c r="B35" s="45">
        <f>SUM(B36:B43)</f>
        <v>10800000</v>
      </c>
      <c r="C35" s="56"/>
      <c r="D35" s="54"/>
      <c r="E35" s="54"/>
      <c r="F35" s="54"/>
      <c r="G35" s="54"/>
      <c r="H35" s="54"/>
      <c r="I35" s="86">
        <f t="shared" si="1"/>
        <v>0</v>
      </c>
      <c r="J35" s="34"/>
    </row>
    <row r="36" spans="1:10" x14ac:dyDescent="0.25">
      <c r="A36" s="50" t="s">
        <v>35</v>
      </c>
      <c r="B36" s="51">
        <v>10800000</v>
      </c>
      <c r="C36" s="55"/>
      <c r="D36" s="54"/>
      <c r="E36" s="54"/>
      <c r="F36" s="54"/>
      <c r="G36" s="54"/>
      <c r="H36" s="54"/>
      <c r="I36" s="86">
        <f t="shared" si="1"/>
        <v>0</v>
      </c>
      <c r="J36" s="34"/>
    </row>
    <row r="37" spans="1:10" x14ac:dyDescent="0.25">
      <c r="A37" s="50" t="s">
        <v>36</v>
      </c>
      <c r="B37" s="51"/>
      <c r="C37" s="55"/>
      <c r="D37" s="54"/>
      <c r="E37" s="54"/>
      <c r="F37" s="54"/>
      <c r="G37" s="54"/>
      <c r="H37" s="54"/>
      <c r="I37" s="86">
        <f t="shared" si="1"/>
        <v>0</v>
      </c>
      <c r="J37" s="34"/>
    </row>
    <row r="38" spans="1:10" x14ac:dyDescent="0.25">
      <c r="A38" s="50" t="s">
        <v>37</v>
      </c>
      <c r="B38" s="51"/>
      <c r="C38" s="55"/>
      <c r="D38" s="54"/>
      <c r="E38" s="54"/>
      <c r="F38" s="54"/>
      <c r="G38" s="54"/>
      <c r="H38" s="54"/>
      <c r="I38" s="86">
        <f t="shared" si="1"/>
        <v>0</v>
      </c>
      <c r="J38" s="34"/>
    </row>
    <row r="39" spans="1:10" ht="25.5" x14ac:dyDescent="0.25">
      <c r="A39" s="63" t="s">
        <v>38</v>
      </c>
      <c r="B39" s="51"/>
      <c r="C39" s="55"/>
      <c r="D39" s="54"/>
      <c r="E39" s="54"/>
      <c r="F39" s="54"/>
      <c r="G39" s="54"/>
      <c r="H39" s="54"/>
      <c r="I39" s="86">
        <f t="shared" si="1"/>
        <v>0</v>
      </c>
      <c r="J39" s="34"/>
    </row>
    <row r="40" spans="1:10" ht="25.5" x14ac:dyDescent="0.25">
      <c r="A40" s="62" t="s">
        <v>39</v>
      </c>
      <c r="B40" s="51"/>
      <c r="C40" s="55"/>
      <c r="D40" s="54"/>
      <c r="E40" s="54"/>
      <c r="F40" s="54"/>
      <c r="G40" s="54"/>
      <c r="H40" s="54"/>
      <c r="I40" s="86">
        <f t="shared" si="1"/>
        <v>0</v>
      </c>
      <c r="J40" s="34"/>
    </row>
    <row r="41" spans="1:10" x14ac:dyDescent="0.25">
      <c r="A41" s="50" t="s">
        <v>40</v>
      </c>
      <c r="B41" s="51"/>
      <c r="C41" s="55"/>
      <c r="D41" s="54"/>
      <c r="E41" s="54"/>
      <c r="F41" s="54"/>
      <c r="G41" s="54"/>
      <c r="H41" s="54"/>
      <c r="I41" s="86">
        <f t="shared" si="1"/>
        <v>0</v>
      </c>
      <c r="J41" s="34"/>
    </row>
    <row r="42" spans="1:10" x14ac:dyDescent="0.25">
      <c r="A42" s="50" t="s">
        <v>41</v>
      </c>
      <c r="B42" s="51"/>
      <c r="C42" s="55"/>
      <c r="D42" s="54"/>
      <c r="E42" s="54"/>
      <c r="F42" s="54"/>
      <c r="G42" s="54"/>
      <c r="H42" s="54"/>
      <c r="I42" s="86">
        <f t="shared" si="1"/>
        <v>0</v>
      </c>
      <c r="J42" s="34"/>
    </row>
    <row r="43" spans="1:10" x14ac:dyDescent="0.25">
      <c r="A43" s="50" t="s">
        <v>42</v>
      </c>
      <c r="B43" s="51"/>
      <c r="C43" s="55"/>
      <c r="D43" s="54"/>
      <c r="E43" s="54"/>
      <c r="F43" s="54"/>
      <c r="G43" s="54"/>
      <c r="H43" s="54"/>
      <c r="I43" s="86">
        <f t="shared" si="1"/>
        <v>0</v>
      </c>
      <c r="J43" s="34"/>
    </row>
    <row r="44" spans="1:10" x14ac:dyDescent="0.25">
      <c r="A44" s="44" t="s">
        <v>43</v>
      </c>
      <c r="B44" s="51"/>
      <c r="C44" s="55"/>
      <c r="D44" s="54"/>
      <c r="E44" s="54"/>
      <c r="F44" s="54"/>
      <c r="G44" s="54"/>
      <c r="H44" s="54"/>
      <c r="I44" s="86">
        <f t="shared" si="1"/>
        <v>0</v>
      </c>
      <c r="J44" s="34"/>
    </row>
    <row r="45" spans="1:10" x14ac:dyDescent="0.25">
      <c r="A45" s="50" t="s">
        <v>44</v>
      </c>
      <c r="B45" s="47"/>
      <c r="C45" s="55"/>
      <c r="D45" s="54"/>
      <c r="E45" s="54"/>
      <c r="F45" s="54"/>
      <c r="G45" s="54"/>
      <c r="H45" s="54"/>
      <c r="I45" s="86">
        <f t="shared" si="1"/>
        <v>0</v>
      </c>
      <c r="J45" s="34"/>
    </row>
    <row r="46" spans="1:10" x14ac:dyDescent="0.25">
      <c r="A46" s="50" t="s">
        <v>45</v>
      </c>
      <c r="B46" s="47"/>
      <c r="C46" s="55"/>
      <c r="D46" s="54"/>
      <c r="E46" s="54"/>
      <c r="F46" s="54"/>
      <c r="G46" s="54"/>
      <c r="H46" s="54"/>
      <c r="I46" s="86">
        <f t="shared" si="1"/>
        <v>0</v>
      </c>
      <c r="J46" s="34"/>
    </row>
    <row r="47" spans="1:10" x14ac:dyDescent="0.25">
      <c r="A47" s="50" t="s">
        <v>46</v>
      </c>
      <c r="B47" s="47"/>
      <c r="C47" s="55"/>
      <c r="D47" s="54"/>
      <c r="E47" s="54"/>
      <c r="F47" s="54"/>
      <c r="G47" s="54"/>
      <c r="H47" s="54"/>
      <c r="I47" s="86">
        <f t="shared" si="1"/>
        <v>0</v>
      </c>
      <c r="J47" s="34"/>
    </row>
    <row r="48" spans="1:10" ht="25.5" x14ac:dyDescent="0.25">
      <c r="A48" s="62" t="s">
        <v>47</v>
      </c>
      <c r="B48" s="47"/>
      <c r="C48" s="55"/>
      <c r="D48" s="54"/>
      <c r="E48" s="54"/>
      <c r="F48" s="54"/>
      <c r="G48" s="54"/>
      <c r="H48" s="54"/>
      <c r="I48" s="86">
        <f t="shared" si="1"/>
        <v>0</v>
      </c>
      <c r="J48" s="34"/>
    </row>
    <row r="49" spans="1:10" x14ac:dyDescent="0.25">
      <c r="A49" s="50" t="s">
        <v>48</v>
      </c>
      <c r="B49" s="47"/>
      <c r="C49" s="55"/>
      <c r="D49" s="54"/>
      <c r="E49" s="54"/>
      <c r="F49" s="54"/>
      <c r="G49" s="54"/>
      <c r="H49" s="54"/>
      <c r="I49" s="86">
        <f t="shared" si="1"/>
        <v>0</v>
      </c>
      <c r="J49" s="34"/>
    </row>
    <row r="50" spans="1:10" x14ac:dyDescent="0.25">
      <c r="A50" s="50" t="s">
        <v>49</v>
      </c>
      <c r="B50" s="47"/>
      <c r="C50" s="55"/>
      <c r="D50" s="54"/>
      <c r="E50" s="54"/>
      <c r="F50" s="54"/>
      <c r="G50" s="54"/>
      <c r="H50" s="54"/>
      <c r="I50" s="86">
        <f t="shared" si="1"/>
        <v>0</v>
      </c>
      <c r="J50" s="34"/>
    </row>
    <row r="51" spans="1:10" x14ac:dyDescent="0.25">
      <c r="A51" s="44" t="s">
        <v>50</v>
      </c>
      <c r="B51" s="45">
        <f>SUM(B52:B60)</f>
        <v>12905748</v>
      </c>
      <c r="C51" s="52"/>
      <c r="D51" s="48">
        <v>3200522.26</v>
      </c>
      <c r="E51" s="48">
        <f>SUM(E52:E59)</f>
        <v>307080</v>
      </c>
      <c r="F51" s="48">
        <f>SUM(F52:F59)</f>
        <v>1078830.3400000001</v>
      </c>
      <c r="G51" s="48"/>
      <c r="H51" s="48">
        <f>SUM(H52:H65)</f>
        <v>128468.5</v>
      </c>
      <c r="I51" s="86">
        <f t="shared" si="1"/>
        <v>4714901.0999999996</v>
      </c>
      <c r="J51" s="34"/>
    </row>
    <row r="52" spans="1:10" x14ac:dyDescent="0.25">
      <c r="A52" s="50" t="s">
        <v>51</v>
      </c>
      <c r="B52" s="51">
        <v>4500000</v>
      </c>
      <c r="C52" s="52"/>
      <c r="D52" s="54"/>
      <c r="E52" s="54">
        <v>157080</v>
      </c>
      <c r="F52" s="54"/>
      <c r="G52" s="54"/>
      <c r="H52" s="54">
        <v>128468.5</v>
      </c>
      <c r="I52" s="86">
        <f t="shared" si="1"/>
        <v>285548.5</v>
      </c>
      <c r="J52" s="34"/>
    </row>
    <row r="53" spans="1:10" x14ac:dyDescent="0.25">
      <c r="A53" s="50" t="s">
        <v>52</v>
      </c>
      <c r="B53" s="51">
        <v>0</v>
      </c>
      <c r="C53" s="52">
        <v>0</v>
      </c>
      <c r="D53" s="54"/>
      <c r="E53" s="54"/>
      <c r="F53" s="54"/>
      <c r="G53" s="54"/>
      <c r="H53" s="54"/>
      <c r="I53" s="86">
        <f t="shared" si="1"/>
        <v>0</v>
      </c>
      <c r="J53" s="34"/>
    </row>
    <row r="54" spans="1:10" x14ac:dyDescent="0.25">
      <c r="A54" s="50" t="s">
        <v>53</v>
      </c>
      <c r="B54" s="51">
        <v>4905748</v>
      </c>
      <c r="C54" s="52">
        <v>20000</v>
      </c>
      <c r="D54" s="54">
        <v>3200522.26</v>
      </c>
      <c r="E54" s="54"/>
      <c r="F54" s="54">
        <v>1036370.4</v>
      </c>
      <c r="G54" s="54"/>
      <c r="H54" s="54"/>
      <c r="I54" s="86">
        <f t="shared" si="1"/>
        <v>4236892.66</v>
      </c>
      <c r="J54" s="34"/>
    </row>
    <row r="55" spans="1:10" x14ac:dyDescent="0.25">
      <c r="A55" s="50" t="s">
        <v>54</v>
      </c>
      <c r="B55" s="81"/>
      <c r="C55" s="52">
        <v>0</v>
      </c>
      <c r="D55" s="54"/>
      <c r="E55" s="54"/>
      <c r="F55" s="54"/>
      <c r="G55" s="54"/>
      <c r="H55" s="54"/>
      <c r="I55" s="86">
        <f t="shared" si="1"/>
        <v>0</v>
      </c>
      <c r="J55" s="34"/>
    </row>
    <row r="56" spans="1:10" x14ac:dyDescent="0.25">
      <c r="A56" s="50" t="s">
        <v>55</v>
      </c>
      <c r="B56" s="51">
        <v>2500000</v>
      </c>
      <c r="C56" s="52"/>
      <c r="D56" s="54"/>
      <c r="E56" s="54"/>
      <c r="F56" s="54">
        <v>42459.94</v>
      </c>
      <c r="G56" s="54"/>
      <c r="H56" s="54"/>
      <c r="I56" s="86">
        <f t="shared" si="1"/>
        <v>42459.94</v>
      </c>
      <c r="J56" s="34"/>
    </row>
    <row r="57" spans="1:10" x14ac:dyDescent="0.25">
      <c r="A57" s="50" t="s">
        <v>56</v>
      </c>
      <c r="B57" s="51"/>
      <c r="C57" s="52"/>
      <c r="D57" s="54"/>
      <c r="E57" s="54"/>
      <c r="F57" s="54"/>
      <c r="G57" s="54"/>
      <c r="H57" s="54"/>
      <c r="I57" s="86">
        <f t="shared" si="1"/>
        <v>0</v>
      </c>
      <c r="J57" s="34"/>
    </row>
    <row r="58" spans="1:10" x14ac:dyDescent="0.25">
      <c r="A58" s="50" t="s">
        <v>57</v>
      </c>
      <c r="B58" s="51"/>
      <c r="C58" s="52"/>
      <c r="D58" s="54"/>
      <c r="E58" s="54"/>
      <c r="F58" s="54"/>
      <c r="G58" s="54"/>
      <c r="H58" s="54"/>
      <c r="I58" s="86">
        <f t="shared" si="1"/>
        <v>0</v>
      </c>
      <c r="J58" s="34"/>
    </row>
    <row r="59" spans="1:10" x14ac:dyDescent="0.25">
      <c r="A59" s="50" t="s">
        <v>58</v>
      </c>
      <c r="B59" s="51">
        <v>1000000</v>
      </c>
      <c r="C59" s="52"/>
      <c r="D59" s="54"/>
      <c r="E59" s="54">
        <v>150000</v>
      </c>
      <c r="F59" s="54"/>
      <c r="G59" s="54"/>
      <c r="H59" s="54"/>
      <c r="I59" s="86">
        <f t="shared" si="1"/>
        <v>150000</v>
      </c>
      <c r="J59" s="34"/>
    </row>
    <row r="60" spans="1:10" ht="25.5" x14ac:dyDescent="0.25">
      <c r="A60" s="63" t="s">
        <v>59</v>
      </c>
      <c r="B60" s="51"/>
      <c r="C60" s="52"/>
      <c r="D60" s="54"/>
      <c r="E60" s="54"/>
      <c r="F60" s="54"/>
      <c r="G60" s="54"/>
      <c r="H60" s="54"/>
      <c r="I60" s="86">
        <f t="shared" si="1"/>
        <v>0</v>
      </c>
      <c r="J60" s="34"/>
    </row>
    <row r="61" spans="1:10" x14ac:dyDescent="0.25">
      <c r="A61" s="44" t="s">
        <v>60</v>
      </c>
      <c r="B61" s="47"/>
      <c r="C61" s="52"/>
      <c r="D61" s="54"/>
      <c r="E61" s="54"/>
      <c r="F61" s="54"/>
      <c r="G61" s="54"/>
      <c r="H61" s="54"/>
      <c r="I61" s="86">
        <f t="shared" si="1"/>
        <v>0</v>
      </c>
      <c r="J61" s="34"/>
    </row>
    <row r="62" spans="1:10" x14ac:dyDescent="0.25">
      <c r="A62" s="50" t="s">
        <v>61</v>
      </c>
      <c r="B62" s="47"/>
      <c r="C62" s="52"/>
      <c r="D62" s="54"/>
      <c r="E62" s="54"/>
      <c r="F62" s="54"/>
      <c r="G62" s="54"/>
      <c r="H62" s="54"/>
      <c r="I62" s="86">
        <f t="shared" si="1"/>
        <v>0</v>
      </c>
      <c r="J62" s="34"/>
    </row>
    <row r="63" spans="1:10" x14ac:dyDescent="0.25">
      <c r="A63" s="50" t="s">
        <v>62</v>
      </c>
      <c r="B63" s="47"/>
      <c r="C63" s="52"/>
      <c r="D63" s="54"/>
      <c r="E63" s="54"/>
      <c r="F63" s="54"/>
      <c r="G63" s="54"/>
      <c r="H63" s="54"/>
      <c r="I63" s="86">
        <f t="shared" si="1"/>
        <v>0</v>
      </c>
      <c r="J63" s="34"/>
    </row>
    <row r="64" spans="1:10" x14ac:dyDescent="0.25">
      <c r="A64" s="50" t="s">
        <v>63</v>
      </c>
      <c r="B64" s="47"/>
      <c r="C64" s="52"/>
      <c r="D64" s="54"/>
      <c r="E64" s="54"/>
      <c r="F64" s="54"/>
      <c r="G64" s="54"/>
      <c r="H64" s="54"/>
      <c r="I64" s="86">
        <f t="shared" si="1"/>
        <v>0</v>
      </c>
      <c r="J64" s="34"/>
    </row>
    <row r="65" spans="1:10" ht="25.5" x14ac:dyDescent="0.25">
      <c r="A65" s="58" t="s">
        <v>64</v>
      </c>
      <c r="B65" s="60"/>
      <c r="C65" s="52"/>
      <c r="D65" s="54"/>
      <c r="E65" s="54"/>
      <c r="F65" s="54"/>
      <c r="G65" s="54"/>
      <c r="H65" s="54"/>
      <c r="I65" s="86">
        <f t="shared" si="1"/>
        <v>0</v>
      </c>
      <c r="J65" s="34"/>
    </row>
    <row r="66" spans="1:10" x14ac:dyDescent="0.25">
      <c r="A66" s="44" t="s">
        <v>65</v>
      </c>
      <c r="B66" s="47"/>
      <c r="C66" s="52"/>
      <c r="D66" s="54"/>
      <c r="E66" s="54"/>
      <c r="F66" s="54"/>
      <c r="G66" s="54"/>
      <c r="H66" s="54"/>
      <c r="I66" s="86">
        <f t="shared" si="1"/>
        <v>0</v>
      </c>
      <c r="J66" s="34"/>
    </row>
    <row r="67" spans="1:10" x14ac:dyDescent="0.25">
      <c r="A67" s="50" t="s">
        <v>66</v>
      </c>
      <c r="B67" s="47"/>
      <c r="C67" s="52"/>
      <c r="D67" s="54"/>
      <c r="E67" s="54"/>
      <c r="F67" s="54"/>
      <c r="G67" s="54"/>
      <c r="H67" s="54"/>
      <c r="I67" s="86">
        <f t="shared" si="1"/>
        <v>0</v>
      </c>
      <c r="J67" s="34"/>
    </row>
    <row r="68" spans="1:10" x14ac:dyDescent="0.25">
      <c r="A68" s="50" t="s">
        <v>67</v>
      </c>
      <c r="B68" s="47"/>
      <c r="C68" s="52"/>
      <c r="D68" s="54"/>
      <c r="E68" s="54"/>
      <c r="F68" s="54"/>
      <c r="G68" s="54"/>
      <c r="H68" s="54"/>
      <c r="I68" s="86">
        <f t="shared" si="1"/>
        <v>0</v>
      </c>
      <c r="J68" s="34"/>
    </row>
    <row r="69" spans="1:10" x14ac:dyDescent="0.25">
      <c r="A69" s="44" t="s">
        <v>68</v>
      </c>
      <c r="B69" s="47"/>
      <c r="C69" s="52"/>
      <c r="D69" s="54"/>
      <c r="E69" s="54"/>
      <c r="F69" s="54"/>
      <c r="G69" s="54"/>
      <c r="H69" s="54"/>
      <c r="I69" s="86">
        <f t="shared" si="1"/>
        <v>0</v>
      </c>
      <c r="J69" s="34"/>
    </row>
    <row r="70" spans="1:10" x14ac:dyDescent="0.25">
      <c r="A70" s="50" t="s">
        <v>69</v>
      </c>
      <c r="B70" s="47"/>
      <c r="C70" s="52"/>
      <c r="D70" s="54"/>
      <c r="E70" s="54"/>
      <c r="F70" s="54"/>
      <c r="G70" s="54"/>
      <c r="H70" s="54"/>
      <c r="I70" s="86">
        <f t="shared" si="1"/>
        <v>0</v>
      </c>
      <c r="J70" s="34"/>
    </row>
    <row r="71" spans="1:10" x14ac:dyDescent="0.25">
      <c r="A71" s="50" t="s">
        <v>70</v>
      </c>
      <c r="B71" s="47"/>
      <c r="C71" s="52"/>
      <c r="D71" s="54"/>
      <c r="E71" s="54"/>
      <c r="F71" s="54"/>
      <c r="G71" s="54"/>
      <c r="H71" s="54"/>
      <c r="I71" s="86">
        <f t="shared" si="1"/>
        <v>0</v>
      </c>
      <c r="J71" s="34"/>
    </row>
    <row r="72" spans="1:10" x14ac:dyDescent="0.25">
      <c r="A72" s="50" t="s">
        <v>71</v>
      </c>
      <c r="B72" s="47"/>
      <c r="C72" s="52"/>
      <c r="D72" s="54"/>
      <c r="E72" s="54"/>
      <c r="F72" s="54"/>
      <c r="G72" s="54"/>
      <c r="H72" s="54"/>
      <c r="I72" s="86">
        <f t="shared" si="1"/>
        <v>0</v>
      </c>
      <c r="J72" s="34"/>
    </row>
    <row r="73" spans="1:10" x14ac:dyDescent="0.25">
      <c r="A73" s="41" t="s">
        <v>72</v>
      </c>
      <c r="B73" s="64"/>
      <c r="C73" s="52"/>
      <c r="D73" s="54"/>
      <c r="E73" s="54"/>
      <c r="F73" s="54"/>
      <c r="G73" s="54"/>
      <c r="H73" s="54"/>
      <c r="I73" s="86">
        <f t="shared" si="1"/>
        <v>0</v>
      </c>
      <c r="J73" s="34"/>
    </row>
    <row r="74" spans="1:10" x14ac:dyDescent="0.25">
      <c r="A74" s="44" t="s">
        <v>73</v>
      </c>
      <c r="B74" s="47"/>
      <c r="C74" s="52"/>
      <c r="D74" s="54"/>
      <c r="E74" s="54"/>
      <c r="F74" s="54"/>
      <c r="G74" s="54"/>
      <c r="H74" s="54"/>
      <c r="I74" s="86">
        <f t="shared" si="1"/>
        <v>0</v>
      </c>
      <c r="J74" s="34"/>
    </row>
    <row r="75" spans="1:10" x14ac:dyDescent="0.25">
      <c r="A75" s="50" t="s">
        <v>74</v>
      </c>
      <c r="B75" s="47"/>
      <c r="C75" s="52"/>
      <c r="D75" s="54"/>
      <c r="E75" s="54"/>
      <c r="F75" s="54"/>
      <c r="G75" s="54"/>
      <c r="H75" s="54"/>
      <c r="I75" s="86">
        <f t="shared" si="1"/>
        <v>0</v>
      </c>
      <c r="J75" s="34"/>
    </row>
    <row r="76" spans="1:10" x14ac:dyDescent="0.25">
      <c r="A76" s="50" t="s">
        <v>75</v>
      </c>
      <c r="B76" s="47"/>
      <c r="C76" s="52"/>
      <c r="D76" s="54"/>
      <c r="E76" s="54"/>
      <c r="F76" s="54"/>
      <c r="G76" s="54"/>
      <c r="H76" s="54"/>
      <c r="I76" s="86">
        <f t="shared" si="1"/>
        <v>0</v>
      </c>
      <c r="J76" s="34"/>
    </row>
    <row r="77" spans="1:10" x14ac:dyDescent="0.25">
      <c r="A77" s="44" t="s">
        <v>76</v>
      </c>
      <c r="B77" s="47"/>
      <c r="C77" s="52"/>
      <c r="D77" s="54"/>
      <c r="E77" s="54"/>
      <c r="F77" s="54"/>
      <c r="G77" s="54"/>
      <c r="H77" s="54"/>
      <c r="I77" s="86">
        <f t="shared" si="1"/>
        <v>0</v>
      </c>
      <c r="J77" s="34"/>
    </row>
    <row r="78" spans="1:10" x14ac:dyDescent="0.25">
      <c r="A78" s="50" t="s">
        <v>77</v>
      </c>
      <c r="B78" s="47"/>
      <c r="C78" s="52"/>
      <c r="D78" s="54"/>
      <c r="E78" s="54"/>
      <c r="F78" s="54"/>
      <c r="G78" s="54"/>
      <c r="H78" s="54"/>
      <c r="I78" s="86">
        <f t="shared" si="1"/>
        <v>0</v>
      </c>
      <c r="J78" s="34"/>
    </row>
    <row r="79" spans="1:10" x14ac:dyDescent="0.25">
      <c r="A79" s="50" t="s">
        <v>78</v>
      </c>
      <c r="B79" s="47"/>
      <c r="C79" s="52">
        <v>0</v>
      </c>
      <c r="D79" s="54"/>
      <c r="E79" s="54"/>
      <c r="F79" s="54"/>
      <c r="G79" s="54"/>
      <c r="H79" s="54"/>
      <c r="I79" s="86">
        <f t="shared" si="1"/>
        <v>0</v>
      </c>
      <c r="J79" s="34"/>
    </row>
    <row r="80" spans="1:10" x14ac:dyDescent="0.25">
      <c r="A80" s="44" t="s">
        <v>79</v>
      </c>
      <c r="B80" s="47"/>
      <c r="C80" s="52"/>
      <c r="D80" s="54"/>
      <c r="E80" s="54"/>
      <c r="F80" s="54"/>
      <c r="G80" s="54"/>
      <c r="H80" s="54"/>
      <c r="I80" s="86">
        <f t="shared" si="1"/>
        <v>0</v>
      </c>
      <c r="J80" s="34"/>
    </row>
    <row r="81" spans="1:10" x14ac:dyDescent="0.25">
      <c r="A81" s="50" t="s">
        <v>80</v>
      </c>
      <c r="B81" s="53"/>
      <c r="C81" s="52"/>
      <c r="D81" s="54"/>
      <c r="E81" s="54"/>
      <c r="F81" s="54"/>
      <c r="G81" s="54"/>
      <c r="H81" s="54"/>
      <c r="I81" s="86">
        <f t="shared" si="1"/>
        <v>0</v>
      </c>
      <c r="J81" s="34"/>
    </row>
    <row r="82" spans="1:10" x14ac:dyDescent="0.25">
      <c r="A82" s="65" t="s">
        <v>90</v>
      </c>
      <c r="B82" s="66">
        <f>SUM(B80+B77+B73+B69+B66+B61+B51+B44+B35+B25+B15+B9)</f>
        <v>1010222184</v>
      </c>
      <c r="C82" s="67">
        <f>SUM(C9:C81)</f>
        <v>0</v>
      </c>
      <c r="D82" s="68">
        <f>SUM(D51,D8)</f>
        <v>8283102.54</v>
      </c>
      <c r="E82" s="68">
        <f>SUM(E8,E51)</f>
        <v>94752642.610000014</v>
      </c>
      <c r="F82" s="68">
        <f>SUM(F51,F8)</f>
        <v>49403823.730000004</v>
      </c>
      <c r="G82" s="68">
        <f>SUM(G51,G8)</f>
        <v>57042236.530000001</v>
      </c>
      <c r="H82" s="68">
        <f>SUM(H51,H8)</f>
        <v>54945185.849999994</v>
      </c>
      <c r="I82" s="86">
        <f t="shared" ref="I82" si="3">SUM(D82:H82)</f>
        <v>264426991.26000002</v>
      </c>
      <c r="J82" s="34"/>
    </row>
    <row r="83" spans="1:10" s="1" customFormat="1" x14ac:dyDescent="0.25">
      <c r="A83" s="82"/>
      <c r="B83" s="83"/>
      <c r="C83" s="75"/>
      <c r="D83" s="76"/>
      <c r="E83" s="76"/>
      <c r="F83" s="76"/>
      <c r="G83" s="76"/>
      <c r="H83" s="76"/>
      <c r="I83" s="77"/>
      <c r="J83" s="34"/>
    </row>
    <row r="84" spans="1:10" s="1" customFormat="1" x14ac:dyDescent="0.25">
      <c r="A84" s="71"/>
      <c r="B84" s="72"/>
      <c r="C84" s="75"/>
      <c r="D84" s="76"/>
      <c r="E84" s="76"/>
      <c r="F84" s="76"/>
      <c r="G84" s="76"/>
      <c r="H84" s="76"/>
      <c r="I84" s="77"/>
      <c r="J84" s="34"/>
    </row>
    <row r="85" spans="1:10" s="1" customFormat="1" x14ac:dyDescent="0.25">
      <c r="A85" s="71"/>
      <c r="B85" s="72"/>
      <c r="C85" s="75"/>
      <c r="D85" s="76"/>
      <c r="E85" s="76"/>
      <c r="F85" s="76"/>
      <c r="G85" s="76"/>
      <c r="H85" s="76"/>
      <c r="I85" s="77"/>
      <c r="J85" s="34"/>
    </row>
    <row r="86" spans="1:10" s="1" customFormat="1" x14ac:dyDescent="0.25">
      <c r="A86" s="71"/>
      <c r="B86" s="72"/>
      <c r="C86" s="75"/>
      <c r="D86" s="76"/>
      <c r="E86" s="76"/>
      <c r="F86" s="76"/>
      <c r="G86" s="76"/>
      <c r="H86" s="76"/>
      <c r="I86" s="77"/>
      <c r="J86" s="34"/>
    </row>
    <row r="87" spans="1:10" s="1" customFormat="1" x14ac:dyDescent="0.25">
      <c r="A87" s="71"/>
      <c r="B87" s="72"/>
      <c r="C87" s="75"/>
      <c r="D87" s="76"/>
      <c r="E87" s="76"/>
      <c r="F87" s="76"/>
      <c r="G87" s="76"/>
      <c r="H87" s="76"/>
      <c r="I87" s="77"/>
      <c r="J87" s="34"/>
    </row>
    <row r="88" spans="1:10" s="1" customFormat="1" x14ac:dyDescent="0.25">
      <c r="A88" s="71"/>
      <c r="B88" s="72"/>
      <c r="C88" s="75"/>
      <c r="D88" s="76"/>
      <c r="E88" s="76"/>
      <c r="F88" s="76"/>
      <c r="G88" s="76"/>
      <c r="H88" s="76"/>
      <c r="I88" s="77"/>
      <c r="J88" s="34"/>
    </row>
    <row r="89" spans="1:10" s="1" customFormat="1" x14ac:dyDescent="0.25">
      <c r="A89" s="71"/>
      <c r="B89" s="72"/>
      <c r="C89" s="75"/>
      <c r="D89" s="76"/>
      <c r="E89" s="76"/>
      <c r="F89" s="76"/>
      <c r="G89" s="76"/>
      <c r="H89" s="76"/>
      <c r="I89" s="77"/>
      <c r="J89" s="34"/>
    </row>
    <row r="90" spans="1:10" s="1" customFormat="1" x14ac:dyDescent="0.25">
      <c r="A90" s="71"/>
      <c r="B90" s="72"/>
      <c r="C90" s="75"/>
      <c r="D90" s="76"/>
      <c r="E90" s="76"/>
      <c r="F90" s="76"/>
      <c r="G90" s="76"/>
      <c r="H90" s="76"/>
      <c r="I90" s="77"/>
      <c r="J90" s="34"/>
    </row>
    <row r="91" spans="1:10" s="1" customFormat="1" x14ac:dyDescent="0.25">
      <c r="A91" s="71"/>
      <c r="B91" s="72"/>
      <c r="C91" s="75"/>
      <c r="D91" s="76"/>
      <c r="E91" s="76"/>
      <c r="F91" s="76"/>
      <c r="G91" s="76"/>
      <c r="H91" s="76"/>
      <c r="I91" s="77"/>
      <c r="J91" s="34"/>
    </row>
    <row r="92" spans="1:10" s="1" customFormat="1" x14ac:dyDescent="0.25">
      <c r="A92" s="71"/>
      <c r="B92" s="72"/>
      <c r="C92" s="75"/>
      <c r="D92" s="76"/>
      <c r="E92" s="76"/>
      <c r="F92" s="76"/>
      <c r="G92" s="76"/>
      <c r="H92" s="76"/>
      <c r="I92" s="77"/>
      <c r="J92" s="34"/>
    </row>
    <row r="93" spans="1:10" ht="18.75" x14ac:dyDescent="0.3">
      <c r="A93" s="78" t="s">
        <v>83</v>
      </c>
      <c r="B93" s="61"/>
      <c r="C93" s="69"/>
      <c r="D93" s="61"/>
      <c r="E93" s="61"/>
      <c r="F93" s="61"/>
      <c r="G93" s="61"/>
      <c r="H93" s="61"/>
      <c r="I93" s="61"/>
    </row>
    <row r="94" spans="1:10" x14ac:dyDescent="0.25">
      <c r="A94" s="4" t="s">
        <v>84</v>
      </c>
      <c r="B94" s="4"/>
      <c r="C94" s="5"/>
      <c r="D94" s="61"/>
      <c r="E94" s="61"/>
      <c r="F94" s="61"/>
      <c r="G94" s="61"/>
      <c r="H94" s="61"/>
      <c r="I94" s="54"/>
    </row>
    <row r="95" spans="1:10" x14ac:dyDescent="0.25">
      <c r="A95" s="4" t="s">
        <v>89</v>
      </c>
      <c r="B95" s="4"/>
      <c r="C95" s="4"/>
    </row>
    <row r="96" spans="1:10" x14ac:dyDescent="0.25">
      <c r="A96" s="4" t="s">
        <v>85</v>
      </c>
      <c r="B96" s="4"/>
      <c r="C96" s="4"/>
      <c r="J96" s="35"/>
    </row>
    <row r="97" spans="1:9" x14ac:dyDescent="0.25">
      <c r="A97" s="6" t="s">
        <v>88</v>
      </c>
      <c r="B97" s="4"/>
      <c r="C97" s="4"/>
    </row>
    <row r="98" spans="1:9" x14ac:dyDescent="0.25">
      <c r="A98" s="7" t="s">
        <v>86</v>
      </c>
      <c r="B98" s="4"/>
      <c r="C98" s="4"/>
    </row>
    <row r="99" spans="1:9" x14ac:dyDescent="0.25">
      <c r="A99" s="6" t="s">
        <v>87</v>
      </c>
      <c r="B99" s="4"/>
      <c r="C99" s="4"/>
    </row>
    <row r="100" spans="1:9" s="1" customFormat="1" x14ac:dyDescent="0.25">
      <c r="A100" s="6"/>
      <c r="B100" s="4"/>
      <c r="C100" s="4"/>
    </row>
    <row r="101" spans="1:9" s="1" customFormat="1" x14ac:dyDescent="0.25">
      <c r="A101" s="6"/>
      <c r="B101" s="4"/>
      <c r="C101" s="4"/>
    </row>
    <row r="102" spans="1:9" s="1" customFormat="1" x14ac:dyDescent="0.25">
      <c r="A102" s="6"/>
      <c r="B102" s="4"/>
      <c r="C102" s="4"/>
    </row>
    <row r="103" spans="1:9" s="1" customFormat="1" x14ac:dyDescent="0.25">
      <c r="A103" s="6"/>
      <c r="B103" s="4"/>
      <c r="C103" s="4"/>
    </row>
    <row r="104" spans="1:9" s="1" customFormat="1" x14ac:dyDescent="0.25">
      <c r="A104" s="6"/>
      <c r="B104" s="4"/>
      <c r="C104" s="4"/>
    </row>
    <row r="105" spans="1:9" s="1" customFormat="1" ht="15.75" x14ac:dyDescent="0.25">
      <c r="A105" s="94" t="s">
        <v>97</v>
      </c>
      <c r="B105" s="94"/>
      <c r="C105" s="94"/>
      <c r="D105" s="94"/>
      <c r="E105" s="94"/>
      <c r="F105" s="94"/>
      <c r="G105" s="94"/>
      <c r="H105" s="94"/>
      <c r="I105" s="94"/>
    </row>
    <row r="106" spans="1:9" s="1" customFormat="1" ht="15.75" x14ac:dyDescent="0.25">
      <c r="A106" s="95" t="s">
        <v>98</v>
      </c>
      <c r="B106" s="95"/>
      <c r="C106" s="95"/>
      <c r="D106" s="95"/>
      <c r="E106" s="95"/>
      <c r="F106" s="95"/>
      <c r="G106" s="95"/>
      <c r="H106" s="95"/>
      <c r="I106" s="95"/>
    </row>
    <row r="107" spans="1:9" s="1" customFormat="1" x14ac:dyDescent="0.25"/>
    <row r="108" spans="1:9" x14ac:dyDescent="0.25">
      <c r="A108" s="2"/>
      <c r="B108" s="2"/>
      <c r="C108" s="1"/>
    </row>
    <row r="111" spans="1:9" x14ac:dyDescent="0.25">
      <c r="A111" s="2"/>
      <c r="B111" s="2"/>
      <c r="C111" s="1"/>
    </row>
  </sheetData>
  <mergeCells count="7">
    <mergeCell ref="A105:I105"/>
    <mergeCell ref="A106:I106"/>
    <mergeCell ref="A1:I1"/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61"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70"/>
      <c r="F11" s="70"/>
      <c r="G11" s="70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1"/>
      <c r="B83" s="72"/>
      <c r="C83" s="33"/>
    </row>
    <row r="84" spans="1:3" s="1" customFormat="1" x14ac:dyDescent="0.25">
      <c r="A84" s="71"/>
      <c r="B84" s="72"/>
      <c r="C84" s="33"/>
    </row>
    <row r="85" spans="1:3" s="1" customFormat="1" x14ac:dyDescent="0.25">
      <c r="A85" s="71"/>
      <c r="B85" s="72"/>
      <c r="C85" s="33"/>
    </row>
    <row r="86" spans="1:3" s="1" customFormat="1" x14ac:dyDescent="0.25">
      <c r="A86" s="71"/>
      <c r="B86" s="72"/>
      <c r="C86" s="33"/>
    </row>
    <row r="87" spans="1:3" s="1" customFormat="1" x14ac:dyDescent="0.25">
      <c r="A87" s="71"/>
      <c r="B87" s="72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3" t="s">
        <v>93</v>
      </c>
      <c r="B101" s="73"/>
      <c r="C101" s="73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2024-05-08T19:16:08Z</cp:lastPrinted>
  <dcterms:created xsi:type="dcterms:W3CDTF">2021-10-12T17:00:57Z</dcterms:created>
  <dcterms:modified xsi:type="dcterms:W3CDTF">2024-06-10T19:00:25Z</dcterms:modified>
</cp:coreProperties>
</file>