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JUNIO 2025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F112" i="1" s="1"/>
  <c r="G106" i="1"/>
  <c r="F106" i="1"/>
  <c r="G105" i="1"/>
  <c r="F105" i="1"/>
  <c r="F107" i="1" s="1"/>
  <c r="G104" i="1"/>
  <c r="F104" i="1"/>
  <c r="G103" i="1"/>
  <c r="F103" i="1"/>
  <c r="G102" i="1"/>
  <c r="F102" i="1"/>
  <c r="J99" i="1"/>
  <c r="K99" i="1" s="1"/>
  <c r="I99" i="1"/>
  <c r="H99" i="1"/>
  <c r="G99" i="1"/>
  <c r="F99" i="1"/>
  <c r="E99" i="1"/>
  <c r="D99" i="1"/>
  <c r="C99" i="1"/>
  <c r="J98" i="1"/>
  <c r="K98" i="1" s="1"/>
  <c r="I98" i="1"/>
  <c r="H98" i="1"/>
  <c r="G98" i="1"/>
  <c r="F98" i="1"/>
  <c r="E98" i="1"/>
  <c r="D98" i="1"/>
  <c r="C98" i="1"/>
  <c r="G97" i="1"/>
  <c r="C97" i="1"/>
  <c r="J96" i="1"/>
  <c r="I96" i="1"/>
  <c r="K96" i="1" s="1"/>
  <c r="H96" i="1"/>
  <c r="H97" i="1" s="1"/>
  <c r="G96" i="1"/>
  <c r="F96" i="1"/>
  <c r="E96" i="1"/>
  <c r="E97" i="1" s="1"/>
  <c r="D96" i="1"/>
  <c r="D97" i="1" s="1"/>
  <c r="C96" i="1"/>
  <c r="J95" i="1"/>
  <c r="J97" i="1" s="1"/>
  <c r="I95" i="1"/>
  <c r="H95" i="1"/>
  <c r="G95" i="1"/>
  <c r="F95" i="1"/>
  <c r="F97" i="1" s="1"/>
  <c r="E95" i="1"/>
  <c r="D95" i="1"/>
  <c r="C95" i="1"/>
  <c r="J94" i="1"/>
  <c r="K94" i="1" s="1"/>
  <c r="I94" i="1"/>
  <c r="H94" i="1"/>
  <c r="G94" i="1"/>
  <c r="F94" i="1"/>
  <c r="E94" i="1"/>
  <c r="D94" i="1"/>
  <c r="C94" i="1"/>
  <c r="G93" i="1"/>
  <c r="C93" i="1"/>
  <c r="J92" i="1"/>
  <c r="I92" i="1"/>
  <c r="K92" i="1" s="1"/>
  <c r="H92" i="1"/>
  <c r="H93" i="1" s="1"/>
  <c r="G92" i="1"/>
  <c r="F92" i="1"/>
  <c r="E92" i="1"/>
  <c r="D92" i="1"/>
  <c r="D93" i="1" s="1"/>
  <c r="C92" i="1"/>
  <c r="J91" i="1"/>
  <c r="J93" i="1" s="1"/>
  <c r="I91" i="1"/>
  <c r="I93" i="1" s="1"/>
  <c r="H91" i="1"/>
  <c r="G91" i="1"/>
  <c r="F91" i="1"/>
  <c r="F93" i="1" s="1"/>
  <c r="E91" i="1"/>
  <c r="E93" i="1" s="1"/>
  <c r="D91" i="1"/>
  <c r="C91" i="1"/>
  <c r="L85" i="1"/>
  <c r="H85" i="1"/>
  <c r="I85" i="1" s="1"/>
  <c r="J85" i="1" s="1"/>
  <c r="G85" i="1"/>
  <c r="K85" i="1" s="1"/>
  <c r="F85" i="1"/>
  <c r="E85" i="1"/>
  <c r="D85" i="1"/>
  <c r="C85" i="1"/>
  <c r="B85" i="1"/>
  <c r="L84" i="1"/>
  <c r="I84" i="1"/>
  <c r="J84" i="1" s="1"/>
  <c r="H84" i="1"/>
  <c r="G84" i="1"/>
  <c r="K84" i="1" s="1"/>
  <c r="E84" i="1"/>
  <c r="F84" i="1" s="1"/>
  <c r="D84" i="1"/>
  <c r="C84" i="1"/>
  <c r="B84" i="1"/>
  <c r="L83" i="1"/>
  <c r="H83" i="1"/>
  <c r="I83" i="1" s="1"/>
  <c r="J83" i="1" s="1"/>
  <c r="G83" i="1"/>
  <c r="E83" i="1"/>
  <c r="F83" i="1" s="1"/>
  <c r="D83" i="1"/>
  <c r="C83" i="1"/>
  <c r="B83" i="1"/>
  <c r="L82" i="1"/>
  <c r="H82" i="1"/>
  <c r="I82" i="1" s="1"/>
  <c r="G82" i="1"/>
  <c r="J82" i="1" s="1"/>
  <c r="E82" i="1"/>
  <c r="F82" i="1" s="1"/>
  <c r="D82" i="1"/>
  <c r="C82" i="1"/>
  <c r="B82" i="1"/>
  <c r="L81" i="1"/>
  <c r="H81" i="1"/>
  <c r="I81" i="1" s="1"/>
  <c r="J81" i="1" s="1"/>
  <c r="G81" i="1"/>
  <c r="K81" i="1" s="1"/>
  <c r="F81" i="1"/>
  <c r="E81" i="1"/>
  <c r="D81" i="1"/>
  <c r="C81" i="1"/>
  <c r="B81" i="1"/>
  <c r="L80" i="1"/>
  <c r="I80" i="1"/>
  <c r="J80" i="1" s="1"/>
  <c r="H80" i="1"/>
  <c r="G80" i="1"/>
  <c r="E80" i="1"/>
  <c r="F80" i="1" s="1"/>
  <c r="D80" i="1"/>
  <c r="C80" i="1"/>
  <c r="B80" i="1"/>
  <c r="L79" i="1"/>
  <c r="H79" i="1"/>
  <c r="I79" i="1" s="1"/>
  <c r="G79" i="1"/>
  <c r="E79" i="1"/>
  <c r="F79" i="1" s="1"/>
  <c r="D79" i="1"/>
  <c r="C79" i="1"/>
  <c r="B79" i="1"/>
  <c r="L78" i="1"/>
  <c r="H78" i="1"/>
  <c r="I78" i="1" s="1"/>
  <c r="G78" i="1"/>
  <c r="J78" i="1" s="1"/>
  <c r="E78" i="1"/>
  <c r="D78" i="1"/>
  <c r="F78" i="1" s="1"/>
  <c r="C78" i="1"/>
  <c r="B78" i="1"/>
  <c r="L77" i="1"/>
  <c r="H77" i="1"/>
  <c r="I77" i="1" s="1"/>
  <c r="J77" i="1" s="1"/>
  <c r="G77" i="1"/>
  <c r="K77" i="1" s="1"/>
  <c r="F77" i="1"/>
  <c r="E77" i="1"/>
  <c r="D77" i="1"/>
  <c r="C77" i="1"/>
  <c r="B77" i="1"/>
  <c r="L76" i="1"/>
  <c r="I76" i="1"/>
  <c r="J76" i="1" s="1"/>
  <c r="H76" i="1"/>
  <c r="G76" i="1"/>
  <c r="K76" i="1" s="1"/>
  <c r="E76" i="1"/>
  <c r="F76" i="1" s="1"/>
  <c r="D76" i="1"/>
  <c r="C76" i="1"/>
  <c r="B76" i="1"/>
  <c r="L75" i="1"/>
  <c r="H75" i="1"/>
  <c r="I75" i="1" s="1"/>
  <c r="G75" i="1"/>
  <c r="E75" i="1"/>
  <c r="F75" i="1" s="1"/>
  <c r="D75" i="1"/>
  <c r="C75" i="1"/>
  <c r="B75" i="1"/>
  <c r="L74" i="1"/>
  <c r="H74" i="1"/>
  <c r="I74" i="1" s="1"/>
  <c r="G74" i="1"/>
  <c r="J74" i="1" s="1"/>
  <c r="E74" i="1"/>
  <c r="F74" i="1" s="1"/>
  <c r="D74" i="1"/>
  <c r="C74" i="1"/>
  <c r="B74" i="1"/>
  <c r="L73" i="1"/>
  <c r="H73" i="1"/>
  <c r="I73" i="1" s="1"/>
  <c r="J73" i="1" s="1"/>
  <c r="G73" i="1"/>
  <c r="K73" i="1" s="1"/>
  <c r="F73" i="1"/>
  <c r="E73" i="1"/>
  <c r="D73" i="1"/>
  <c r="C73" i="1"/>
  <c r="B73" i="1"/>
  <c r="L72" i="1"/>
  <c r="I72" i="1"/>
  <c r="J72" i="1" s="1"/>
  <c r="H72" i="1"/>
  <c r="G72" i="1"/>
  <c r="E72" i="1"/>
  <c r="F72" i="1" s="1"/>
  <c r="D72" i="1"/>
  <c r="C72" i="1"/>
  <c r="B72" i="1"/>
  <c r="L71" i="1"/>
  <c r="H71" i="1"/>
  <c r="I71" i="1" s="1"/>
  <c r="G71" i="1"/>
  <c r="E71" i="1"/>
  <c r="F71" i="1" s="1"/>
  <c r="D71" i="1"/>
  <c r="C71" i="1"/>
  <c r="B71" i="1"/>
  <c r="L70" i="1"/>
  <c r="H70" i="1"/>
  <c r="I70" i="1" s="1"/>
  <c r="G70" i="1"/>
  <c r="J70" i="1" s="1"/>
  <c r="E70" i="1"/>
  <c r="F70" i="1" s="1"/>
  <c r="D70" i="1"/>
  <c r="C70" i="1"/>
  <c r="C86" i="1" s="1"/>
  <c r="B70" i="1"/>
  <c r="L69" i="1"/>
  <c r="H69" i="1"/>
  <c r="I69" i="1" s="1"/>
  <c r="J69" i="1" s="1"/>
  <c r="G69" i="1"/>
  <c r="K69" i="1" s="1"/>
  <c r="F69" i="1"/>
  <c r="E69" i="1"/>
  <c r="D69" i="1"/>
  <c r="C69" i="1"/>
  <c r="B69" i="1"/>
  <c r="L68" i="1"/>
  <c r="I68" i="1"/>
  <c r="J68" i="1" s="1"/>
  <c r="H68" i="1"/>
  <c r="G68" i="1"/>
  <c r="K68" i="1" s="1"/>
  <c r="E68" i="1"/>
  <c r="F68" i="1" s="1"/>
  <c r="D68" i="1"/>
  <c r="C68" i="1"/>
  <c r="B68" i="1"/>
  <c r="L67" i="1"/>
  <c r="H67" i="1"/>
  <c r="I67" i="1" s="1"/>
  <c r="G67" i="1"/>
  <c r="E67" i="1"/>
  <c r="F67" i="1" s="1"/>
  <c r="D67" i="1"/>
  <c r="C67" i="1"/>
  <c r="B67" i="1"/>
  <c r="N66" i="1"/>
  <c r="L66" i="1"/>
  <c r="L86" i="1" s="1"/>
  <c r="H66" i="1"/>
  <c r="H86" i="1" s="1"/>
  <c r="G66" i="1"/>
  <c r="E66" i="1"/>
  <c r="E86" i="1" s="1"/>
  <c r="D66" i="1"/>
  <c r="D86" i="1" s="1"/>
  <c r="C66" i="1"/>
  <c r="B66" i="1"/>
  <c r="B86" i="1" s="1"/>
  <c r="L57" i="1"/>
  <c r="L56" i="1"/>
  <c r="L55" i="1"/>
  <c r="L54" i="1"/>
  <c r="L53" i="1"/>
  <c r="L52" i="1"/>
  <c r="D52" i="1"/>
  <c r="L51" i="1"/>
  <c r="L50" i="1"/>
  <c r="D50" i="1"/>
  <c r="C50" i="1"/>
  <c r="B50" i="1"/>
  <c r="L49" i="1"/>
  <c r="D49" i="1"/>
  <c r="C49" i="1"/>
  <c r="B49" i="1"/>
  <c r="L48" i="1"/>
  <c r="D48" i="1"/>
  <c r="C48" i="1"/>
  <c r="B48" i="1"/>
  <c r="L47" i="1"/>
  <c r="D47" i="1"/>
  <c r="C47" i="1"/>
  <c r="B47" i="1"/>
  <c r="C46" i="1"/>
  <c r="D46" i="1" s="1"/>
  <c r="B46" i="1"/>
  <c r="C45" i="1"/>
  <c r="D45" i="1" s="1"/>
  <c r="B45" i="1"/>
  <c r="C44" i="1"/>
  <c r="D44" i="1" s="1"/>
  <c r="B44" i="1"/>
  <c r="L43" i="1"/>
  <c r="C43" i="1"/>
  <c r="D43" i="1" s="1"/>
  <c r="B43" i="1"/>
  <c r="L42" i="1"/>
  <c r="C42" i="1"/>
  <c r="D42" i="1" s="1"/>
  <c r="B42" i="1"/>
  <c r="L41" i="1"/>
  <c r="C41" i="1"/>
  <c r="D41" i="1" s="1"/>
  <c r="B41" i="1"/>
  <c r="L40" i="1"/>
  <c r="C40" i="1"/>
  <c r="D40" i="1" s="1"/>
  <c r="B40" i="1"/>
  <c r="L39" i="1"/>
  <c r="C39" i="1"/>
  <c r="D39" i="1" s="1"/>
  <c r="B39" i="1"/>
  <c r="L38" i="1"/>
  <c r="C38" i="1"/>
  <c r="D38" i="1" s="1"/>
  <c r="B38" i="1"/>
  <c r="L37" i="1"/>
  <c r="C37" i="1"/>
  <c r="D37" i="1" s="1"/>
  <c r="B37" i="1"/>
  <c r="L36" i="1"/>
  <c r="C36" i="1"/>
  <c r="D36" i="1" s="1"/>
  <c r="B36" i="1"/>
  <c r="L35" i="1"/>
  <c r="C35" i="1"/>
  <c r="D35" i="1" s="1"/>
  <c r="B35" i="1"/>
  <c r="L34" i="1"/>
  <c r="K34" i="1"/>
  <c r="J34" i="1"/>
  <c r="C34" i="1"/>
  <c r="D34" i="1" s="1"/>
  <c r="B34" i="1"/>
  <c r="K33" i="1"/>
  <c r="L33" i="1" s="1"/>
  <c r="J33" i="1"/>
  <c r="C33" i="1"/>
  <c r="D33" i="1" s="1"/>
  <c r="B33" i="1"/>
  <c r="L32" i="1"/>
  <c r="K32" i="1"/>
  <c r="J32" i="1"/>
  <c r="C32" i="1"/>
  <c r="D32" i="1" s="1"/>
  <c r="B32" i="1"/>
  <c r="K31" i="1"/>
  <c r="L31" i="1" s="1"/>
  <c r="J31" i="1"/>
  <c r="C31" i="1"/>
  <c r="D31" i="1" s="1"/>
  <c r="B31" i="1"/>
  <c r="L30" i="1"/>
  <c r="J30" i="1"/>
  <c r="C30" i="1"/>
  <c r="D30" i="1" s="1"/>
  <c r="B30" i="1"/>
  <c r="K29" i="1"/>
  <c r="L29" i="1" s="1"/>
  <c r="C29" i="1"/>
  <c r="D29" i="1" s="1"/>
  <c r="B29" i="1"/>
  <c r="K28" i="1"/>
  <c r="L28" i="1" s="1"/>
  <c r="J28" i="1"/>
  <c r="C28" i="1"/>
  <c r="D28" i="1" s="1"/>
  <c r="B28" i="1"/>
  <c r="L27" i="1"/>
  <c r="K27" i="1"/>
  <c r="J27" i="1"/>
  <c r="C27" i="1"/>
  <c r="D27" i="1" s="1"/>
  <c r="B27" i="1"/>
  <c r="K26" i="1"/>
  <c r="L26" i="1" s="1"/>
  <c r="J26" i="1"/>
  <c r="C26" i="1"/>
  <c r="D26" i="1" s="1"/>
  <c r="B26" i="1"/>
  <c r="L25" i="1"/>
  <c r="K25" i="1"/>
  <c r="J25" i="1"/>
  <c r="C25" i="1"/>
  <c r="D25" i="1" s="1"/>
  <c r="B25" i="1"/>
  <c r="K24" i="1"/>
  <c r="L24" i="1" s="1"/>
  <c r="J24" i="1"/>
  <c r="C24" i="1"/>
  <c r="D24" i="1" s="1"/>
  <c r="B24" i="1"/>
  <c r="L23" i="1"/>
  <c r="K23" i="1"/>
  <c r="J23" i="1"/>
  <c r="C23" i="1"/>
  <c r="D23" i="1" s="1"/>
  <c r="B23" i="1"/>
  <c r="K22" i="1"/>
  <c r="L22" i="1" s="1"/>
  <c r="J22" i="1"/>
  <c r="C22" i="1"/>
  <c r="D22" i="1" s="1"/>
  <c r="B22" i="1"/>
  <c r="L21" i="1"/>
  <c r="K21" i="1"/>
  <c r="J21" i="1"/>
  <c r="C21" i="1"/>
  <c r="D21" i="1" s="1"/>
  <c r="B21" i="1"/>
  <c r="K20" i="1"/>
  <c r="L20" i="1" s="1"/>
  <c r="J20" i="1"/>
  <c r="C20" i="1"/>
  <c r="D20" i="1" s="1"/>
  <c r="B20" i="1"/>
  <c r="L19" i="1"/>
  <c r="K19" i="1"/>
  <c r="J19" i="1"/>
  <c r="C19" i="1"/>
  <c r="D19" i="1" s="1"/>
  <c r="B19" i="1"/>
  <c r="K18" i="1"/>
  <c r="L18" i="1" s="1"/>
  <c r="J18" i="1"/>
  <c r="C18" i="1"/>
  <c r="D18" i="1" s="1"/>
  <c r="B18" i="1"/>
  <c r="L17" i="1"/>
  <c r="K17" i="1"/>
  <c r="J17" i="1"/>
  <c r="C17" i="1"/>
  <c r="D17" i="1" s="1"/>
  <c r="B17" i="1"/>
  <c r="K16" i="1"/>
  <c r="L16" i="1" s="1"/>
  <c r="J16" i="1"/>
  <c r="C16" i="1"/>
  <c r="D16" i="1" s="1"/>
  <c r="B16" i="1"/>
  <c r="L15" i="1"/>
  <c r="K15" i="1"/>
  <c r="J15" i="1"/>
  <c r="C15" i="1"/>
  <c r="D15" i="1" s="1"/>
  <c r="B15" i="1"/>
  <c r="K14" i="1"/>
  <c r="L14" i="1" s="1"/>
  <c r="J14" i="1"/>
  <c r="C14" i="1"/>
  <c r="D14" i="1" s="1"/>
  <c r="B14" i="1"/>
  <c r="L13" i="1"/>
  <c r="K13" i="1"/>
  <c r="J13" i="1"/>
  <c r="C13" i="1"/>
  <c r="C51" i="1" s="1"/>
  <c r="D51" i="1" s="1"/>
  <c r="D53" i="1" s="1"/>
  <c r="B13" i="1"/>
  <c r="B51" i="1" s="1"/>
  <c r="F9" i="1"/>
  <c r="G8" i="1"/>
  <c r="B8" i="1"/>
  <c r="J7" i="1"/>
  <c r="E7" i="1"/>
  <c r="B7" i="1"/>
  <c r="K67" i="1" l="1"/>
  <c r="K75" i="1"/>
  <c r="K83" i="1"/>
  <c r="K72" i="1"/>
  <c r="K80" i="1"/>
  <c r="K71" i="1"/>
  <c r="K79" i="1"/>
  <c r="K93" i="1"/>
  <c r="K78" i="1"/>
  <c r="I66" i="1"/>
  <c r="I86" i="1" s="1"/>
  <c r="F66" i="1"/>
  <c r="F86" i="1" s="1"/>
  <c r="J67" i="1"/>
  <c r="J71" i="1"/>
  <c r="J75" i="1"/>
  <c r="J79" i="1"/>
  <c r="K91" i="1"/>
  <c r="K95" i="1"/>
  <c r="I97" i="1"/>
  <c r="K97" i="1" s="1"/>
  <c r="K70" i="1"/>
  <c r="K74" i="1"/>
  <c r="K82" i="1"/>
  <c r="G86" i="1"/>
  <c r="D13" i="1"/>
  <c r="J66" i="1" l="1"/>
  <c r="J86" i="1"/>
  <c r="K86" i="1"/>
  <c r="K66" i="1"/>
</calcChain>
</file>

<file path=xl/sharedStrings.xml><?xml version="1.0" encoding="utf-8"?>
<sst xmlns="http://schemas.openxmlformats.org/spreadsheetml/2006/main" count="210" uniqueCount="204">
  <si>
    <t>67-A</t>
  </si>
  <si>
    <t>Lado-A</t>
  </si>
  <si>
    <t>Informacion:</t>
  </si>
  <si>
    <t>informacionyestadisticas@sespas.gov.do</t>
  </si>
  <si>
    <t>DIRECCION GENERAL DE INFORMACION Y ESTADISTICA DE SALUD</t>
  </si>
  <si>
    <t>2do Trimestre (Abr-May-Jun)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</si>
  <si>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</si>
  <si>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</si>
  <si>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</si>
  <si>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</si>
  <si>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</si>
  <si>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</si>
  <si>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</si>
  <si>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</si>
  <si>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</si>
  <si>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</si>
  <si>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</si>
  <si>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</si>
  <si>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</si>
  <si>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</si>
  <si>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</si>
  <si>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</si>
  <si>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</si>
  <si>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</si>
  <si>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</si>
  <si>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</si>
  <si>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</si>
  <si>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</si>
  <si>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</si>
  <si>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</si>
  <si>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</si>
  <si>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</si>
  <si>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</si>
  <si>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</si>
  <si>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</si>
  <si>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</si>
  <si>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</si>
  <si>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</si>
  <si>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</si>
  <si>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</si>
  <si>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</si>
  <si>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</si>
  <si>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</si>
  <si>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</si>
  <si>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</si>
  <si>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</si>
  <si>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</si>
  <si>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</si>
  <si>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</si>
  <si>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</si>
  <si>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</si>
  <si>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</si>
  <si>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</si>
  <si>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</si>
  <si>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</si>
  <si>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</si>
  <si>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</si>
  <si>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</si>
  <si>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</si>
  <si>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</si>
  <si>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</si>
  <si>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</si>
  <si>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</si>
  <si>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</si>
  <si>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</si>
  <si>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</si>
  <si>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</si>
  <si>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</si>
  <si>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</si>
  <si>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</si>
  <si>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</si>
  <si>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</si>
  <si>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</si>
  <si>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</si>
  <si>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</si>
  <si>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</si>
  <si>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</si>
  <si>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</si>
  <si>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</si>
  <si>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</si>
  <si>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</si>
  <si>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</si>
  <si>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</si>
  <si>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</si>
  <si>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</si>
  <si>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</si>
  <si>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</si>
  <si>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</si>
  <si>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</si>
  <si>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</si>
  <si>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</si>
  <si>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</si>
  <si>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</si>
  <si>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</si>
  <si>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</si>
  <si>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</si>
  <si>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</si>
  <si>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</si>
  <si>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</si>
  <si>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</si>
  <si>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</si>
  <si>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</si>
  <si>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</si>
  <si>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</si>
  <si>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</si>
  <si>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</si>
  <si>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</si>
  <si>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</si>
  <si>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</si>
  <si>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</si>
  <si>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</si>
  <si>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</si>
  <si>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</si>
  <si>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</si>
  <si>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</si>
  <si>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</si>
  <si>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</si>
  <si>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</si>
  <si>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</si>
  <si>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</si>
  <si>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</si>
  <si>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</si>
  <si>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</si>
  <si>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</si>
  <si>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</si>
  <si>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</si>
  <si>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</si>
  <si>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</si>
  <si>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</si>
  <si>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</si>
  <si>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</si>
  <si>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</si>
  <si>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</si>
  <si>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</si>
  <si>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</si>
  <si>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</si>
  <si>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</si>
  <si>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</si>
  <si>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</si>
  <si>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</si>
  <si>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</si>
  <si>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</si>
  <si>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</si>
  <si>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</si>
  <si>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</si>
  <si>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</si>
  <si>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</si>
  <si>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</si>
  <si>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</si>
  <si>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</si>
  <si>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</si>
  <si>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</si>
  <si>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</si>
  <si>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</si>
  <si>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</si>
  <si>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</si>
  <si>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</si>
  <si>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</si>
  <si>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</si>
  <si>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</si>
  <si>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</si>
  <si>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</si>
  <si>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</si>
  <si>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</si>
  <si>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</si>
  <si>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</si>
  <si>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</si>
  <si>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</si>
  <si>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</si>
  <si>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</si>
  <si>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</si>
  <si>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</si>
  <si>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</si>
  <si>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</si>
  <si>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</si>
  <si>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</si>
  <si>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</si>
  <si>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</si>
  <si>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</si>
  <si>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</si>
  <si>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</si>
  <si>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</si>
  <si>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</si>
  <si>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</si>
  <si>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</si>
  <si>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</si>
  <si>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</si>
  <si>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</si>
  <si>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</si>
  <si>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</si>
  <si>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 xml:space="preserve">Director General :  Dr. Jose  Alfredo Alfaro </t>
  </si>
  <si>
    <t>FIRMA DEL RESPONSABLE</t>
  </si>
  <si>
    <t>FECHA DE ENVIÓ</t>
  </si>
  <si>
    <t>OBSERVACIONES:</t>
  </si>
  <si>
    <t>Licda. Marleny Martinez</t>
  </si>
  <si>
    <t>Dra. Ynmaculada Valerio</t>
  </si>
  <si>
    <t>DIGITADO POR</t>
  </si>
  <si>
    <t>VALIDADO POR</t>
  </si>
  <si>
    <t>SISTEMA DE INFORMACIÓN Y ESTADÍSTICA DE SALUD</t>
  </si>
  <si>
    <t>Dias Pacientes: Es la suma de los días paciente contados en cada uno de los días del período considerado</t>
  </si>
  <si>
    <t>Promedio Estadia: Es un indicador del rendimiento del recurso Cama, esta relacionado con el numero de egreso que produce un servicio en un periodo especifico.</t>
  </si>
  <si>
    <t>Num. Camas: Es el numero de camas que esta disponible para ese tipo de hospitalizacion</t>
  </si>
  <si>
    <t>Dias Camas: Es una medida de la capacidad de oferta de servicio del establecimiento, determinada por la dotacion de camas.</t>
  </si>
  <si>
    <t>% Ocupacions: Es el porcentaje que ocuparon los dias paciente entre los Dias Camas.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</si>
</sst>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0" fontId="0" fillId="0" borderId="0" xfId="0" applyFont="1"/>
  </cellXfs>
  <cellStyles count="3">
    <cellStyle name="Millares 2" xfId="2"/>
    <cellStyle name="Moneda 2" xfId="1"/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382250"/>
          <a:ext cx="1514475" cy="381000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HOSPITALARIA%20TRIMESTRE%20ABRIL-JUNI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Hoja1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  <sheetName val="Hoja2"/>
    </sheetNames>
    <sheetDataSet>
      <sheetData sheetId="0"/>
      <sheetData sheetId="1">
        <row r="14">
          <cell r="B14" t="str">
            <v>O</v>
          </cell>
          <cell r="E14" t="str">
            <v>SANTO_DOMINGO</v>
          </cell>
          <cell r="J14" t="str">
            <v>VIII</v>
          </cell>
        </row>
        <row r="15">
          <cell r="B15" t="str">
            <v>HOSPITAL GENERAL DR. VINICIO CALVENTI</v>
          </cell>
          <cell r="G15">
            <v>6867307</v>
          </cell>
        </row>
        <row r="16">
          <cell r="B1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B13">
            <v>0</v>
          </cell>
          <cell r="C13">
            <v>0</v>
          </cell>
          <cell r="J13">
            <v>432</v>
          </cell>
          <cell r="K13">
            <v>0</v>
          </cell>
        </row>
        <row r="14">
          <cell r="B14">
            <v>87</v>
          </cell>
          <cell r="C14">
            <v>800</v>
          </cell>
          <cell r="J14">
            <v>1016</v>
          </cell>
          <cell r="K14">
            <v>2270</v>
          </cell>
        </row>
        <row r="15">
          <cell r="B15">
            <v>82</v>
          </cell>
          <cell r="C15">
            <v>741</v>
          </cell>
          <cell r="J15">
            <v>282</v>
          </cell>
          <cell r="K15">
            <v>1055</v>
          </cell>
        </row>
        <row r="16">
          <cell r="B16">
            <v>31</v>
          </cell>
          <cell r="C16">
            <v>428</v>
          </cell>
          <cell r="J16">
            <v>0</v>
          </cell>
          <cell r="K16">
            <v>0</v>
          </cell>
        </row>
        <row r="17">
          <cell r="B17">
            <v>185</v>
          </cell>
          <cell r="C17">
            <v>370</v>
          </cell>
          <cell r="J17">
            <v>0</v>
          </cell>
          <cell r="K17">
            <v>0</v>
          </cell>
        </row>
        <row r="18">
          <cell r="B18">
            <v>235</v>
          </cell>
          <cell r="C18">
            <v>478</v>
          </cell>
          <cell r="J18">
            <v>0</v>
          </cell>
          <cell r="K18">
            <v>0</v>
          </cell>
        </row>
        <row r="19">
          <cell r="B19">
            <v>96</v>
          </cell>
          <cell r="C19">
            <v>334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85</v>
          </cell>
          <cell r="C21">
            <v>245</v>
          </cell>
          <cell r="J21">
            <v>0</v>
          </cell>
          <cell r="K21">
            <v>0</v>
          </cell>
        </row>
        <row r="22">
          <cell r="B22">
            <v>97</v>
          </cell>
          <cell r="C22">
            <v>87</v>
          </cell>
          <cell r="J22">
            <v>276</v>
          </cell>
          <cell r="K22">
            <v>610</v>
          </cell>
        </row>
        <row r="23">
          <cell r="B23">
            <v>28</v>
          </cell>
          <cell r="C23">
            <v>245</v>
          </cell>
          <cell r="J23">
            <v>73</v>
          </cell>
          <cell r="K23">
            <v>0</v>
          </cell>
        </row>
        <row r="24">
          <cell r="B24">
            <v>56</v>
          </cell>
          <cell r="C24">
            <v>127</v>
          </cell>
          <cell r="J24">
            <v>0</v>
          </cell>
          <cell r="K24">
            <v>0</v>
          </cell>
        </row>
        <row r="25">
          <cell r="B25">
            <v>188</v>
          </cell>
          <cell r="C25">
            <v>496</v>
          </cell>
          <cell r="J25">
            <v>0</v>
          </cell>
          <cell r="K25">
            <v>0</v>
          </cell>
        </row>
        <row r="26">
          <cell r="B26">
            <v>66</v>
          </cell>
          <cell r="C26">
            <v>202</v>
          </cell>
          <cell r="J26">
            <v>0</v>
          </cell>
          <cell r="K26">
            <v>0</v>
          </cell>
        </row>
        <row r="27">
          <cell r="B27">
            <v>15</v>
          </cell>
          <cell r="C27">
            <v>79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261</v>
          </cell>
          <cell r="J28">
            <v>0</v>
          </cell>
          <cell r="K28">
            <v>0</v>
          </cell>
        </row>
        <row r="29">
          <cell r="B29">
            <v>66</v>
          </cell>
          <cell r="C29">
            <v>141</v>
          </cell>
          <cell r="K29">
            <v>231</v>
          </cell>
        </row>
        <row r="30">
          <cell r="B30">
            <v>0</v>
          </cell>
          <cell r="C30">
            <v>0</v>
          </cell>
          <cell r="J30">
            <v>124</v>
          </cell>
        </row>
        <row r="31">
          <cell r="B31">
            <v>36</v>
          </cell>
          <cell r="C31">
            <v>380</v>
          </cell>
          <cell r="J31">
            <v>9579</v>
          </cell>
          <cell r="K31">
            <v>11759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16</v>
          </cell>
          <cell r="J33">
            <v>0</v>
          </cell>
          <cell r="K33">
            <v>0</v>
          </cell>
        </row>
        <row r="34">
          <cell r="B34">
            <v>46</v>
          </cell>
          <cell r="C34">
            <v>398</v>
          </cell>
          <cell r="J34">
            <v>0</v>
          </cell>
          <cell r="K34">
            <v>0</v>
          </cell>
        </row>
        <row r="35">
          <cell r="B35">
            <v>55</v>
          </cell>
          <cell r="C35">
            <v>454</v>
          </cell>
          <cell r="L35">
            <v>5</v>
          </cell>
        </row>
        <row r="36">
          <cell r="B36">
            <v>25</v>
          </cell>
          <cell r="C36">
            <v>59</v>
          </cell>
          <cell r="L36">
            <v>187</v>
          </cell>
        </row>
        <row r="37">
          <cell r="B37">
            <v>14</v>
          </cell>
          <cell r="C37">
            <v>155</v>
          </cell>
          <cell r="L37">
            <v>0</v>
          </cell>
        </row>
        <row r="38">
          <cell r="B38">
            <v>124</v>
          </cell>
          <cell r="C38">
            <v>465</v>
          </cell>
          <cell r="L38">
            <v>0</v>
          </cell>
        </row>
        <row r="39">
          <cell r="B39">
            <v>89</v>
          </cell>
          <cell r="C39">
            <v>359</v>
          </cell>
          <cell r="L39">
            <v>2</v>
          </cell>
        </row>
        <row r="40">
          <cell r="B40">
            <v>147</v>
          </cell>
          <cell r="C40">
            <v>373</v>
          </cell>
          <cell r="L40">
            <v>1157</v>
          </cell>
        </row>
        <row r="41">
          <cell r="B41">
            <v>24</v>
          </cell>
          <cell r="C41">
            <v>300</v>
          </cell>
          <cell r="L41">
            <v>4</v>
          </cell>
        </row>
        <row r="42">
          <cell r="B42">
            <v>69</v>
          </cell>
          <cell r="C42">
            <v>101</v>
          </cell>
          <cell r="L42">
            <v>2</v>
          </cell>
        </row>
        <row r="43">
          <cell r="B43">
            <v>97</v>
          </cell>
          <cell r="C43">
            <v>127</v>
          </cell>
          <cell r="L43">
            <v>255</v>
          </cell>
        </row>
        <row r="44">
          <cell r="B44">
            <v>122</v>
          </cell>
          <cell r="C44">
            <v>156</v>
          </cell>
        </row>
        <row r="45">
          <cell r="B45">
            <v>0</v>
          </cell>
          <cell r="C45">
            <v>87</v>
          </cell>
        </row>
        <row r="46">
          <cell r="B46">
            <v>1</v>
          </cell>
          <cell r="C46">
            <v>57</v>
          </cell>
        </row>
        <row r="47">
          <cell r="B47">
            <v>10</v>
          </cell>
          <cell r="C47">
            <v>30</v>
          </cell>
          <cell r="L47">
            <v>67</v>
          </cell>
        </row>
        <row r="48">
          <cell r="B48">
            <v>25</v>
          </cell>
          <cell r="C48">
            <v>5</v>
          </cell>
          <cell r="L48">
            <v>17</v>
          </cell>
        </row>
        <row r="49">
          <cell r="B49">
            <v>23</v>
          </cell>
          <cell r="C49">
            <v>439</v>
          </cell>
          <cell r="L49">
            <v>63</v>
          </cell>
        </row>
        <row r="50">
          <cell r="B50">
            <v>88</v>
          </cell>
          <cell r="C50">
            <v>377</v>
          </cell>
          <cell r="L50">
            <v>4</v>
          </cell>
        </row>
        <row r="51">
          <cell r="L51">
            <v>33</v>
          </cell>
        </row>
        <row r="52">
          <cell r="D52">
            <v>5585</v>
          </cell>
        </row>
        <row r="54">
          <cell r="L54">
            <v>1</v>
          </cell>
        </row>
        <row r="57">
          <cell r="L57">
            <v>1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</row>
        <row r="67">
          <cell r="B67">
            <v>92</v>
          </cell>
          <cell r="C67">
            <v>84</v>
          </cell>
          <cell r="D67">
            <v>0</v>
          </cell>
          <cell r="E67">
            <v>0</v>
          </cell>
          <cell r="G67">
            <v>361</v>
          </cell>
          <cell r="H67">
            <v>20</v>
          </cell>
          <cell r="L67">
            <v>8</v>
          </cell>
        </row>
        <row r="68">
          <cell r="B68">
            <v>117</v>
          </cell>
          <cell r="C68">
            <v>110</v>
          </cell>
          <cell r="D68">
            <v>0</v>
          </cell>
          <cell r="E68">
            <v>0</v>
          </cell>
          <cell r="G68">
            <v>364</v>
          </cell>
          <cell r="H68">
            <v>18</v>
          </cell>
          <cell r="L68">
            <v>7</v>
          </cell>
        </row>
        <row r="69">
          <cell r="B69">
            <v>42</v>
          </cell>
          <cell r="C69">
            <v>38</v>
          </cell>
          <cell r="D69">
            <v>0</v>
          </cell>
          <cell r="E69">
            <v>0</v>
          </cell>
          <cell r="G69">
            <v>133</v>
          </cell>
          <cell r="H69">
            <v>10</v>
          </cell>
          <cell r="L69">
            <v>4</v>
          </cell>
        </row>
        <row r="70">
          <cell r="B70">
            <v>144</v>
          </cell>
          <cell r="C70">
            <v>93</v>
          </cell>
          <cell r="D70">
            <v>6</v>
          </cell>
          <cell r="E70">
            <v>22</v>
          </cell>
          <cell r="G70">
            <v>865</v>
          </cell>
          <cell r="H70">
            <v>31</v>
          </cell>
          <cell r="L70">
            <v>23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157</v>
          </cell>
          <cell r="C76">
            <v>131</v>
          </cell>
          <cell r="D76">
            <v>0</v>
          </cell>
          <cell r="E76">
            <v>1</v>
          </cell>
          <cell r="G76">
            <v>589</v>
          </cell>
          <cell r="H76">
            <v>38</v>
          </cell>
          <cell r="L76">
            <v>26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27</v>
          </cell>
          <cell r="C78">
            <v>26</v>
          </cell>
          <cell r="D78">
            <v>0</v>
          </cell>
          <cell r="E78">
            <v>0</v>
          </cell>
          <cell r="G78">
            <v>260</v>
          </cell>
          <cell r="H78">
            <v>1</v>
          </cell>
          <cell r="L78">
            <v>1</v>
          </cell>
        </row>
        <row r="79">
          <cell r="B79">
            <v>5</v>
          </cell>
          <cell r="C79">
            <v>4</v>
          </cell>
          <cell r="D79">
            <v>0</v>
          </cell>
          <cell r="E79">
            <v>0</v>
          </cell>
          <cell r="G79">
            <v>31</v>
          </cell>
          <cell r="H79">
            <v>1</v>
          </cell>
          <cell r="L79">
            <v>1</v>
          </cell>
        </row>
        <row r="80">
          <cell r="B80">
            <v>2</v>
          </cell>
          <cell r="C80">
            <v>2</v>
          </cell>
          <cell r="D80">
            <v>0</v>
          </cell>
          <cell r="E80">
            <v>0</v>
          </cell>
          <cell r="G80">
            <v>28</v>
          </cell>
          <cell r="H80">
            <v>1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43</v>
          </cell>
          <cell r="C82">
            <v>29</v>
          </cell>
          <cell r="D82">
            <v>4</v>
          </cell>
          <cell r="E82">
            <v>7</v>
          </cell>
          <cell r="G82">
            <v>247</v>
          </cell>
          <cell r="H82">
            <v>3</v>
          </cell>
          <cell r="L82">
            <v>3</v>
          </cell>
        </row>
        <row r="83">
          <cell r="B83">
            <v>11</v>
          </cell>
          <cell r="C83">
            <v>10</v>
          </cell>
          <cell r="D83">
            <v>0</v>
          </cell>
          <cell r="E83">
            <v>0</v>
          </cell>
          <cell r="G83">
            <v>49</v>
          </cell>
          <cell r="H83">
            <v>6</v>
          </cell>
          <cell r="L83">
            <v>1</v>
          </cell>
        </row>
        <row r="84">
          <cell r="B84">
            <v>20</v>
          </cell>
          <cell r="C84">
            <v>10</v>
          </cell>
          <cell r="D84">
            <v>0</v>
          </cell>
          <cell r="E84">
            <v>7</v>
          </cell>
          <cell r="G84">
            <v>82</v>
          </cell>
          <cell r="H84">
            <v>11</v>
          </cell>
          <cell r="L84">
            <v>3</v>
          </cell>
        </row>
        <row r="85">
          <cell r="B85">
            <v>24</v>
          </cell>
          <cell r="C85">
            <v>12</v>
          </cell>
          <cell r="D85">
            <v>0</v>
          </cell>
          <cell r="E85">
            <v>2</v>
          </cell>
          <cell r="G85">
            <v>128</v>
          </cell>
          <cell r="H85">
            <v>33</v>
          </cell>
          <cell r="L85">
            <v>10</v>
          </cell>
        </row>
        <row r="91">
          <cell r="C91">
            <v>0</v>
          </cell>
          <cell r="D91">
            <v>8</v>
          </cell>
          <cell r="E91">
            <v>17</v>
          </cell>
          <cell r="F91">
            <v>10</v>
          </cell>
          <cell r="G91">
            <v>4</v>
          </cell>
          <cell r="H91">
            <v>2</v>
          </cell>
          <cell r="I91">
            <v>2</v>
          </cell>
          <cell r="J91">
            <v>0</v>
          </cell>
        </row>
        <row r="92">
          <cell r="C92">
            <v>1</v>
          </cell>
          <cell r="D92">
            <v>8</v>
          </cell>
          <cell r="E92">
            <v>23</v>
          </cell>
          <cell r="F92">
            <v>14</v>
          </cell>
          <cell r="G92">
            <v>6</v>
          </cell>
          <cell r="H92">
            <v>4</v>
          </cell>
          <cell r="I92">
            <v>1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1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1</v>
          </cell>
          <cell r="D95">
            <v>16</v>
          </cell>
          <cell r="E95">
            <v>40</v>
          </cell>
          <cell r="F95">
            <v>25</v>
          </cell>
          <cell r="G95">
            <v>11</v>
          </cell>
          <cell r="H95">
            <v>6</v>
          </cell>
          <cell r="I95">
            <v>2</v>
          </cell>
          <cell r="J95">
            <v>0</v>
          </cell>
        </row>
        <row r="96">
          <cell r="C96">
            <v>0</v>
          </cell>
          <cell r="I96">
            <v>1</v>
          </cell>
          <cell r="J96">
            <v>0</v>
          </cell>
        </row>
        <row r="98">
          <cell r="C98">
            <v>0</v>
          </cell>
          <cell r="D98">
            <v>6</v>
          </cell>
          <cell r="E98">
            <v>9</v>
          </cell>
          <cell r="F98">
            <v>5</v>
          </cell>
          <cell r="G98">
            <v>2</v>
          </cell>
          <cell r="H98">
            <v>5</v>
          </cell>
          <cell r="I98">
            <v>1</v>
          </cell>
          <cell r="J98">
            <v>0</v>
          </cell>
        </row>
        <row r="99">
          <cell r="C99">
            <v>0</v>
          </cell>
          <cell r="E99">
            <v>1</v>
          </cell>
          <cell r="F99">
            <v>3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2">
        <row r="13">
          <cell r="B13">
            <v>0</v>
          </cell>
          <cell r="C13">
            <v>0</v>
          </cell>
          <cell r="J13">
            <v>344</v>
          </cell>
          <cell r="K13">
            <v>0</v>
          </cell>
        </row>
        <row r="14">
          <cell r="B14">
            <v>40</v>
          </cell>
          <cell r="C14">
            <v>730</v>
          </cell>
          <cell r="J14">
            <v>753</v>
          </cell>
          <cell r="K14">
            <v>2087</v>
          </cell>
        </row>
        <row r="15">
          <cell r="B15">
            <v>74</v>
          </cell>
          <cell r="C15">
            <v>547</v>
          </cell>
          <cell r="J15">
            <v>387</v>
          </cell>
          <cell r="K15">
            <v>888</v>
          </cell>
        </row>
        <row r="16">
          <cell r="B16">
            <v>57</v>
          </cell>
          <cell r="C16">
            <v>374</v>
          </cell>
          <cell r="J16">
            <v>0</v>
          </cell>
        </row>
        <row r="17">
          <cell r="B17">
            <v>126</v>
          </cell>
          <cell r="C17">
            <v>174</v>
          </cell>
        </row>
        <row r="18">
          <cell r="B18">
            <v>182</v>
          </cell>
          <cell r="C18">
            <v>544</v>
          </cell>
        </row>
        <row r="19">
          <cell r="B19">
            <v>33</v>
          </cell>
          <cell r="C19">
            <v>265</v>
          </cell>
        </row>
        <row r="20">
          <cell r="B20">
            <v>0</v>
          </cell>
          <cell r="C20">
            <v>0</v>
          </cell>
        </row>
        <row r="21">
          <cell r="B21">
            <v>48</v>
          </cell>
          <cell r="C21">
            <v>210</v>
          </cell>
        </row>
        <row r="22">
          <cell r="B22">
            <v>52</v>
          </cell>
          <cell r="C22">
            <v>137</v>
          </cell>
          <cell r="J22">
            <v>357</v>
          </cell>
          <cell r="K22">
            <v>601</v>
          </cell>
        </row>
        <row r="23">
          <cell r="B23">
            <v>9</v>
          </cell>
          <cell r="C23">
            <v>144</v>
          </cell>
          <cell r="J23">
            <v>39</v>
          </cell>
          <cell r="K23">
            <v>1</v>
          </cell>
        </row>
        <row r="24">
          <cell r="B24">
            <v>40</v>
          </cell>
          <cell r="C24">
            <v>106</v>
          </cell>
        </row>
        <row r="25">
          <cell r="B25">
            <v>118</v>
          </cell>
          <cell r="C25">
            <v>462</v>
          </cell>
        </row>
        <row r="26">
          <cell r="B26">
            <v>62</v>
          </cell>
          <cell r="C26">
            <v>191</v>
          </cell>
        </row>
        <row r="27">
          <cell r="B27">
            <v>8</v>
          </cell>
          <cell r="C27">
            <v>84</v>
          </cell>
        </row>
        <row r="28">
          <cell r="B28">
            <v>0</v>
          </cell>
          <cell r="C28">
            <v>199</v>
          </cell>
          <cell r="J28">
            <v>0</v>
          </cell>
          <cell r="K28">
            <v>0</v>
          </cell>
        </row>
        <row r="29">
          <cell r="B29">
            <v>81</v>
          </cell>
          <cell r="C29">
            <v>157</v>
          </cell>
          <cell r="K29">
            <v>217</v>
          </cell>
        </row>
        <row r="30">
          <cell r="B30">
            <v>0</v>
          </cell>
          <cell r="C30">
            <v>0</v>
          </cell>
          <cell r="J30">
            <v>104</v>
          </cell>
        </row>
        <row r="31">
          <cell r="B31">
            <v>26</v>
          </cell>
          <cell r="C31">
            <v>319</v>
          </cell>
          <cell r="J31">
            <v>11423</v>
          </cell>
          <cell r="K31">
            <v>16848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29</v>
          </cell>
          <cell r="C34">
            <v>310</v>
          </cell>
          <cell r="J34">
            <v>0</v>
          </cell>
          <cell r="K34">
            <v>0</v>
          </cell>
        </row>
        <row r="35">
          <cell r="B35">
            <v>22</v>
          </cell>
          <cell r="C35">
            <v>425</v>
          </cell>
          <cell r="L35">
            <v>1</v>
          </cell>
        </row>
        <row r="36">
          <cell r="B36">
            <v>14</v>
          </cell>
          <cell r="C36">
            <v>25</v>
          </cell>
          <cell r="L36">
            <v>152</v>
          </cell>
        </row>
        <row r="37">
          <cell r="B37">
            <v>23</v>
          </cell>
          <cell r="C37">
            <v>122</v>
          </cell>
          <cell r="L37">
            <v>0</v>
          </cell>
        </row>
        <row r="38">
          <cell r="B38">
            <v>87</v>
          </cell>
          <cell r="C38">
            <v>431</v>
          </cell>
          <cell r="L38">
            <v>0</v>
          </cell>
        </row>
        <row r="39">
          <cell r="B39">
            <v>103</v>
          </cell>
          <cell r="C39">
            <v>313</v>
          </cell>
          <cell r="L39">
            <v>3</v>
          </cell>
        </row>
        <row r="40">
          <cell r="B40">
            <v>157</v>
          </cell>
          <cell r="C40">
            <v>294</v>
          </cell>
          <cell r="L40">
            <v>2729</v>
          </cell>
        </row>
        <row r="41">
          <cell r="B41">
            <v>20</v>
          </cell>
          <cell r="C41">
            <v>275</v>
          </cell>
          <cell r="L41">
            <v>0</v>
          </cell>
        </row>
        <row r="42">
          <cell r="B42">
            <v>38</v>
          </cell>
          <cell r="C42">
            <v>102</v>
          </cell>
          <cell r="L42">
            <v>0</v>
          </cell>
        </row>
        <row r="43">
          <cell r="B43">
            <v>77</v>
          </cell>
          <cell r="C43">
            <v>69</v>
          </cell>
          <cell r="L43">
            <v>277</v>
          </cell>
        </row>
        <row r="44">
          <cell r="B44">
            <v>11</v>
          </cell>
          <cell r="C44">
            <v>4</v>
          </cell>
        </row>
        <row r="45">
          <cell r="B45">
            <v>22</v>
          </cell>
          <cell r="C45">
            <v>92</v>
          </cell>
        </row>
        <row r="46">
          <cell r="B46">
            <v>6</v>
          </cell>
          <cell r="C46">
            <v>55</v>
          </cell>
        </row>
        <row r="47">
          <cell r="B47">
            <v>7</v>
          </cell>
          <cell r="C47">
            <v>43</v>
          </cell>
          <cell r="L47">
            <v>66</v>
          </cell>
        </row>
        <row r="48">
          <cell r="B48">
            <v>16</v>
          </cell>
          <cell r="C48">
            <v>22</v>
          </cell>
          <cell r="L48">
            <v>16</v>
          </cell>
        </row>
        <row r="49">
          <cell r="B49">
            <v>36</v>
          </cell>
          <cell r="C49">
            <v>565</v>
          </cell>
          <cell r="L49">
            <v>23</v>
          </cell>
        </row>
        <row r="50">
          <cell r="B50">
            <v>97</v>
          </cell>
          <cell r="C50">
            <v>343</v>
          </cell>
          <cell r="L50">
            <v>2</v>
          </cell>
        </row>
        <row r="51">
          <cell r="L51">
            <v>9</v>
          </cell>
        </row>
        <row r="52">
          <cell r="D52">
            <v>5450</v>
          </cell>
          <cell r="L52">
            <v>0</v>
          </cell>
        </row>
        <row r="53">
          <cell r="L53">
            <v>0</v>
          </cell>
        </row>
        <row r="54">
          <cell r="L54">
            <v>3</v>
          </cell>
        </row>
        <row r="55">
          <cell r="L55">
            <v>0</v>
          </cell>
        </row>
        <row r="56">
          <cell r="L56">
            <v>21</v>
          </cell>
        </row>
        <row r="57">
          <cell r="L57">
            <v>3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</row>
        <row r="67">
          <cell r="B67">
            <v>79</v>
          </cell>
          <cell r="C67">
            <v>73</v>
          </cell>
          <cell r="D67">
            <v>0</v>
          </cell>
          <cell r="E67">
            <v>0</v>
          </cell>
          <cell r="G67">
            <v>359</v>
          </cell>
          <cell r="H67">
            <v>24</v>
          </cell>
          <cell r="L67">
            <v>6</v>
          </cell>
        </row>
        <row r="68">
          <cell r="B68">
            <v>100</v>
          </cell>
          <cell r="C68">
            <v>93</v>
          </cell>
          <cell r="D68">
            <v>0</v>
          </cell>
          <cell r="E68">
            <v>0</v>
          </cell>
          <cell r="G68">
            <v>326</v>
          </cell>
          <cell r="H68">
            <v>18</v>
          </cell>
          <cell r="L68">
            <v>7</v>
          </cell>
        </row>
        <row r="69">
          <cell r="B69">
            <v>68</v>
          </cell>
          <cell r="C69">
            <v>63</v>
          </cell>
          <cell r="D69">
            <v>0</v>
          </cell>
          <cell r="E69">
            <v>0</v>
          </cell>
          <cell r="G69">
            <v>249</v>
          </cell>
          <cell r="H69">
            <v>10</v>
          </cell>
          <cell r="L69">
            <v>5</v>
          </cell>
        </row>
        <row r="70">
          <cell r="B70">
            <v>129</v>
          </cell>
          <cell r="C70">
            <v>94</v>
          </cell>
          <cell r="D70">
            <v>0</v>
          </cell>
          <cell r="E70">
            <v>16</v>
          </cell>
          <cell r="G70">
            <v>646</v>
          </cell>
          <cell r="H70">
            <v>30</v>
          </cell>
          <cell r="L70">
            <v>19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134</v>
          </cell>
          <cell r="C76">
            <v>114</v>
          </cell>
          <cell r="D76">
            <v>0</v>
          </cell>
          <cell r="E76">
            <v>0</v>
          </cell>
          <cell r="G76">
            <v>457</v>
          </cell>
          <cell r="H76">
            <v>32</v>
          </cell>
          <cell r="L76">
            <v>20</v>
          </cell>
        </row>
        <row r="77">
          <cell r="B77">
            <v>1</v>
          </cell>
          <cell r="C77">
            <v>1</v>
          </cell>
          <cell r="D77">
            <v>0</v>
          </cell>
          <cell r="E77">
            <v>0</v>
          </cell>
          <cell r="G77">
            <v>6</v>
          </cell>
          <cell r="H77">
            <v>1</v>
          </cell>
          <cell r="L77">
            <v>0</v>
          </cell>
        </row>
        <row r="78">
          <cell r="B78">
            <v>16</v>
          </cell>
          <cell r="C78">
            <v>15</v>
          </cell>
          <cell r="D78">
            <v>0</v>
          </cell>
          <cell r="E78">
            <v>0</v>
          </cell>
          <cell r="G78">
            <v>72</v>
          </cell>
          <cell r="H78">
            <v>1</v>
          </cell>
          <cell r="L78">
            <v>1</v>
          </cell>
        </row>
        <row r="79">
          <cell r="B79">
            <v>2</v>
          </cell>
          <cell r="C79">
            <v>1</v>
          </cell>
          <cell r="D79">
            <v>0</v>
          </cell>
          <cell r="E79">
            <v>0</v>
          </cell>
          <cell r="G79">
            <v>1</v>
          </cell>
          <cell r="H79">
            <v>1</v>
          </cell>
          <cell r="L79">
            <v>1</v>
          </cell>
        </row>
        <row r="80">
          <cell r="B80">
            <v>6</v>
          </cell>
          <cell r="C80">
            <v>5</v>
          </cell>
          <cell r="D80">
            <v>0</v>
          </cell>
          <cell r="E80">
            <v>0</v>
          </cell>
          <cell r="G80">
            <v>52</v>
          </cell>
          <cell r="H80">
            <v>1</v>
          </cell>
          <cell r="L80">
            <v>1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54</v>
          </cell>
          <cell r="C82">
            <v>36</v>
          </cell>
          <cell r="D82">
            <v>0</v>
          </cell>
          <cell r="E82">
            <v>15</v>
          </cell>
          <cell r="G82">
            <v>234</v>
          </cell>
          <cell r="H82">
            <v>3</v>
          </cell>
          <cell r="L82">
            <v>3</v>
          </cell>
        </row>
        <row r="83">
          <cell r="B83">
            <v>2</v>
          </cell>
          <cell r="C83">
            <v>1</v>
          </cell>
          <cell r="D83">
            <v>0</v>
          </cell>
          <cell r="E83">
            <v>0</v>
          </cell>
          <cell r="G83">
            <v>3</v>
          </cell>
          <cell r="H83">
            <v>6</v>
          </cell>
          <cell r="L83">
            <v>1</v>
          </cell>
        </row>
        <row r="84">
          <cell r="B84">
            <v>31</v>
          </cell>
          <cell r="C84">
            <v>10</v>
          </cell>
          <cell r="D84">
            <v>1</v>
          </cell>
          <cell r="E84">
            <v>14</v>
          </cell>
          <cell r="G84">
            <v>99</v>
          </cell>
          <cell r="H84">
            <v>11</v>
          </cell>
          <cell r="L84">
            <v>6</v>
          </cell>
        </row>
        <row r="85">
          <cell r="B85">
            <v>19</v>
          </cell>
          <cell r="C85">
            <v>12</v>
          </cell>
          <cell r="D85">
            <v>2</v>
          </cell>
          <cell r="E85">
            <v>1</v>
          </cell>
          <cell r="G85">
            <v>96</v>
          </cell>
          <cell r="H85">
            <v>14</v>
          </cell>
          <cell r="L85">
            <v>4</v>
          </cell>
        </row>
        <row r="91">
          <cell r="C91">
            <v>1</v>
          </cell>
          <cell r="D91">
            <v>7</v>
          </cell>
          <cell r="E91">
            <v>13</v>
          </cell>
          <cell r="F91">
            <v>11</v>
          </cell>
          <cell r="G91">
            <v>3</v>
          </cell>
          <cell r="H91">
            <v>3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16</v>
          </cell>
          <cell r="E92">
            <v>18</v>
          </cell>
          <cell r="F92">
            <v>9</v>
          </cell>
          <cell r="G92">
            <v>9</v>
          </cell>
          <cell r="H92">
            <v>4</v>
          </cell>
          <cell r="I92">
            <v>2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2</v>
          </cell>
          <cell r="F94">
            <v>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1</v>
          </cell>
          <cell r="D95">
            <v>22</v>
          </cell>
          <cell r="E95">
            <v>33</v>
          </cell>
          <cell r="F95">
            <v>21</v>
          </cell>
          <cell r="G95">
            <v>12</v>
          </cell>
          <cell r="H95">
            <v>6</v>
          </cell>
          <cell r="I95">
            <v>2</v>
          </cell>
          <cell r="J95">
            <v>0</v>
          </cell>
        </row>
        <row r="96">
          <cell r="C96">
            <v>0</v>
          </cell>
          <cell r="D96">
            <v>1</v>
          </cell>
          <cell r="F96">
            <v>0</v>
          </cell>
          <cell r="G96">
            <v>0</v>
          </cell>
          <cell r="H96">
            <v>1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1</v>
          </cell>
          <cell r="E98">
            <v>6</v>
          </cell>
          <cell r="F98">
            <v>6</v>
          </cell>
          <cell r="G98">
            <v>4</v>
          </cell>
          <cell r="H98">
            <v>2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3</v>
          </cell>
          <cell r="E99">
            <v>1</v>
          </cell>
          <cell r="F99">
            <v>3</v>
          </cell>
          <cell r="G99">
            <v>1</v>
          </cell>
          <cell r="H99">
            <v>2</v>
          </cell>
          <cell r="I99">
            <v>1</v>
          </cell>
          <cell r="J99">
            <v>0</v>
          </cell>
        </row>
      </sheetData>
      <sheetData sheetId="13">
        <row r="13">
          <cell r="B13">
            <v>0</v>
          </cell>
          <cell r="C13">
            <v>0</v>
          </cell>
          <cell r="J13">
            <v>492</v>
          </cell>
        </row>
        <row r="14">
          <cell r="B14">
            <v>61</v>
          </cell>
          <cell r="C14">
            <v>876</v>
          </cell>
          <cell r="J14">
            <v>955</v>
          </cell>
          <cell r="K14">
            <v>2373</v>
          </cell>
        </row>
        <row r="15">
          <cell r="B15">
            <v>87</v>
          </cell>
          <cell r="C15">
            <v>638</v>
          </cell>
          <cell r="J15">
            <v>300</v>
          </cell>
          <cell r="K15">
            <v>768</v>
          </cell>
        </row>
        <row r="16">
          <cell r="B16">
            <v>40</v>
          </cell>
          <cell r="C16">
            <v>477</v>
          </cell>
          <cell r="J16">
            <v>0</v>
          </cell>
          <cell r="K16">
            <v>0</v>
          </cell>
        </row>
        <row r="17">
          <cell r="B17">
            <v>196</v>
          </cell>
          <cell r="C17">
            <v>258</v>
          </cell>
          <cell r="J17">
            <v>0</v>
          </cell>
          <cell r="K17">
            <v>0</v>
          </cell>
        </row>
        <row r="18">
          <cell r="B18">
            <v>316</v>
          </cell>
          <cell r="C18">
            <v>481</v>
          </cell>
          <cell r="J18">
            <v>0</v>
          </cell>
          <cell r="K18">
            <v>0</v>
          </cell>
        </row>
        <row r="19">
          <cell r="B19">
            <v>100</v>
          </cell>
          <cell r="C19">
            <v>379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77</v>
          </cell>
          <cell r="C21">
            <v>187</v>
          </cell>
          <cell r="J21">
            <v>0</v>
          </cell>
          <cell r="K21">
            <v>0</v>
          </cell>
        </row>
        <row r="22">
          <cell r="B22">
            <v>80</v>
          </cell>
          <cell r="C22">
            <v>105</v>
          </cell>
          <cell r="J22">
            <v>1030</v>
          </cell>
          <cell r="K22">
            <v>0</v>
          </cell>
        </row>
        <row r="23">
          <cell r="B23">
            <v>32</v>
          </cell>
          <cell r="C23">
            <v>235</v>
          </cell>
          <cell r="J23">
            <v>72</v>
          </cell>
          <cell r="K23">
            <v>2</v>
          </cell>
        </row>
        <row r="24">
          <cell r="B24">
            <v>87</v>
          </cell>
          <cell r="C24">
            <v>123</v>
          </cell>
          <cell r="J24">
            <v>0</v>
          </cell>
          <cell r="K24">
            <v>0</v>
          </cell>
        </row>
        <row r="25">
          <cell r="B25">
            <v>165</v>
          </cell>
          <cell r="C25">
            <v>560</v>
          </cell>
          <cell r="J25">
            <v>0</v>
          </cell>
          <cell r="K25">
            <v>0</v>
          </cell>
        </row>
        <row r="26">
          <cell r="B26">
            <v>91</v>
          </cell>
          <cell r="C26">
            <v>242</v>
          </cell>
          <cell r="J26">
            <v>0</v>
          </cell>
          <cell r="K26">
            <v>0</v>
          </cell>
        </row>
        <row r="27">
          <cell r="B27">
            <v>21</v>
          </cell>
          <cell r="C27">
            <v>72</v>
          </cell>
          <cell r="J27">
            <v>0</v>
          </cell>
          <cell r="K27">
            <v>0</v>
          </cell>
        </row>
        <row r="28">
          <cell r="B28">
            <v>26</v>
          </cell>
          <cell r="C28">
            <v>151</v>
          </cell>
          <cell r="J28">
            <v>0</v>
          </cell>
          <cell r="K28">
            <v>0</v>
          </cell>
        </row>
        <row r="29">
          <cell r="B29">
            <v>122</v>
          </cell>
          <cell r="C29">
            <v>176</v>
          </cell>
          <cell r="K29">
            <v>657</v>
          </cell>
        </row>
        <row r="30">
          <cell r="B30">
            <v>0</v>
          </cell>
          <cell r="C30">
            <v>0</v>
          </cell>
          <cell r="J30">
            <v>346</v>
          </cell>
        </row>
        <row r="31">
          <cell r="B31">
            <v>53</v>
          </cell>
          <cell r="C31">
            <v>424</v>
          </cell>
          <cell r="J31">
            <v>13717</v>
          </cell>
          <cell r="K31">
            <v>15850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7</v>
          </cell>
          <cell r="J33">
            <v>0</v>
          </cell>
          <cell r="K33">
            <v>0</v>
          </cell>
        </row>
        <row r="34">
          <cell r="B34">
            <v>44</v>
          </cell>
          <cell r="C34">
            <v>387</v>
          </cell>
          <cell r="J34">
            <v>5</v>
          </cell>
          <cell r="K34">
            <v>0</v>
          </cell>
        </row>
        <row r="35">
          <cell r="B35">
            <v>15</v>
          </cell>
          <cell r="C35">
            <v>480</v>
          </cell>
          <cell r="L35">
            <v>6</v>
          </cell>
        </row>
        <row r="36">
          <cell r="B36">
            <v>50</v>
          </cell>
          <cell r="C36">
            <v>80</v>
          </cell>
          <cell r="L36">
            <v>200</v>
          </cell>
        </row>
        <row r="37">
          <cell r="B37">
            <v>24</v>
          </cell>
          <cell r="C37">
            <v>179</v>
          </cell>
          <cell r="L37">
            <v>0</v>
          </cell>
        </row>
        <row r="38">
          <cell r="B38">
            <v>135</v>
          </cell>
          <cell r="C38">
            <v>600</v>
          </cell>
          <cell r="L38">
            <v>0</v>
          </cell>
        </row>
        <row r="39">
          <cell r="B39">
            <v>123</v>
          </cell>
          <cell r="C39">
            <v>435</v>
          </cell>
          <cell r="L39">
            <v>1</v>
          </cell>
        </row>
        <row r="40">
          <cell r="B40">
            <v>270</v>
          </cell>
          <cell r="C40">
            <v>332</v>
          </cell>
          <cell r="L40">
            <v>2297</v>
          </cell>
        </row>
        <row r="41">
          <cell r="B41">
            <v>33</v>
          </cell>
          <cell r="C41">
            <v>240</v>
          </cell>
          <cell r="L41">
            <v>0</v>
          </cell>
        </row>
        <row r="42">
          <cell r="B42">
            <v>104</v>
          </cell>
          <cell r="C42">
            <v>114</v>
          </cell>
          <cell r="L42">
            <v>0</v>
          </cell>
        </row>
        <row r="43">
          <cell r="B43">
            <v>54</v>
          </cell>
          <cell r="C43">
            <v>127</v>
          </cell>
          <cell r="L43">
            <v>315</v>
          </cell>
        </row>
        <row r="44">
          <cell r="B44">
            <v>0</v>
          </cell>
          <cell r="C44">
            <v>0</v>
          </cell>
        </row>
        <row r="45">
          <cell r="B45">
            <v>25</v>
          </cell>
          <cell r="C45">
            <v>158</v>
          </cell>
        </row>
        <row r="46">
          <cell r="B46">
            <v>6</v>
          </cell>
          <cell r="C46">
            <v>47</v>
          </cell>
        </row>
        <row r="47">
          <cell r="B47">
            <v>3</v>
          </cell>
          <cell r="C47">
            <v>37</v>
          </cell>
          <cell r="L47">
            <v>49</v>
          </cell>
        </row>
        <row r="48">
          <cell r="B48">
            <v>42</v>
          </cell>
          <cell r="C48">
            <v>65</v>
          </cell>
          <cell r="L48">
            <v>26</v>
          </cell>
        </row>
        <row r="49">
          <cell r="B49">
            <v>36</v>
          </cell>
          <cell r="C49">
            <v>383</v>
          </cell>
          <cell r="L49">
            <v>26</v>
          </cell>
        </row>
        <row r="50">
          <cell r="B50">
            <v>91</v>
          </cell>
          <cell r="C50">
            <v>480</v>
          </cell>
          <cell r="L50">
            <v>7</v>
          </cell>
        </row>
        <row r="51">
          <cell r="L51">
            <v>16</v>
          </cell>
        </row>
        <row r="52">
          <cell r="D52">
            <v>5715</v>
          </cell>
          <cell r="L52">
            <v>0</v>
          </cell>
        </row>
        <row r="53">
          <cell r="L53">
            <v>0</v>
          </cell>
        </row>
        <row r="54">
          <cell r="L54">
            <v>3</v>
          </cell>
        </row>
        <row r="55">
          <cell r="L55">
            <v>0</v>
          </cell>
        </row>
        <row r="56">
          <cell r="L56">
            <v>4</v>
          </cell>
        </row>
        <row r="57">
          <cell r="L57">
            <v>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</row>
        <row r="67">
          <cell r="B67">
            <v>84</v>
          </cell>
          <cell r="C67">
            <v>83</v>
          </cell>
          <cell r="D67">
            <v>0</v>
          </cell>
          <cell r="E67">
            <v>0</v>
          </cell>
          <cell r="G67">
            <v>348</v>
          </cell>
          <cell r="H67">
            <v>24</v>
          </cell>
          <cell r="L67">
            <v>1</v>
          </cell>
        </row>
        <row r="68">
          <cell r="B68">
            <v>113</v>
          </cell>
          <cell r="C68">
            <v>104</v>
          </cell>
          <cell r="D68">
            <v>0</v>
          </cell>
          <cell r="E68">
            <v>0</v>
          </cell>
          <cell r="G68">
            <v>338</v>
          </cell>
          <cell r="H68">
            <v>18</v>
          </cell>
          <cell r="L68">
            <v>9</v>
          </cell>
        </row>
        <row r="69">
          <cell r="B69">
            <v>78</v>
          </cell>
          <cell r="C69">
            <v>76</v>
          </cell>
          <cell r="D69">
            <v>0</v>
          </cell>
          <cell r="E69">
            <v>0</v>
          </cell>
          <cell r="G69">
            <v>226</v>
          </cell>
          <cell r="H69">
            <v>10</v>
          </cell>
          <cell r="L69">
            <v>2</v>
          </cell>
        </row>
        <row r="70">
          <cell r="B70">
            <v>96</v>
          </cell>
          <cell r="C70">
            <v>40</v>
          </cell>
          <cell r="D70">
            <v>0</v>
          </cell>
          <cell r="E70">
            <v>48</v>
          </cell>
          <cell r="G70">
            <v>534</v>
          </cell>
          <cell r="H70">
            <v>33</v>
          </cell>
          <cell r="L70">
            <v>8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155</v>
          </cell>
          <cell r="C76">
            <v>131</v>
          </cell>
          <cell r="D76">
            <v>1</v>
          </cell>
          <cell r="E76">
            <v>0</v>
          </cell>
          <cell r="G76">
            <v>520</v>
          </cell>
          <cell r="H76">
            <v>31</v>
          </cell>
          <cell r="L76">
            <v>23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30</v>
          </cell>
          <cell r="C78">
            <v>29</v>
          </cell>
          <cell r="D78">
            <v>0</v>
          </cell>
          <cell r="E78">
            <v>0</v>
          </cell>
          <cell r="G78">
            <v>262</v>
          </cell>
          <cell r="H78">
            <v>1</v>
          </cell>
          <cell r="L78">
            <v>1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3</v>
          </cell>
          <cell r="C80">
            <v>2</v>
          </cell>
          <cell r="D80">
            <v>0</v>
          </cell>
          <cell r="E80">
            <v>0</v>
          </cell>
          <cell r="G80">
            <v>22</v>
          </cell>
          <cell r="H80">
            <v>1</v>
          </cell>
          <cell r="L80">
            <v>1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34</v>
          </cell>
          <cell r="C82">
            <v>3</v>
          </cell>
          <cell r="D82">
            <v>2</v>
          </cell>
          <cell r="E82">
            <v>26</v>
          </cell>
          <cell r="G82">
            <v>198</v>
          </cell>
          <cell r="H82">
            <v>3</v>
          </cell>
          <cell r="L82">
            <v>3</v>
          </cell>
        </row>
        <row r="83">
          <cell r="B83">
            <v>9</v>
          </cell>
          <cell r="C83">
            <v>8</v>
          </cell>
          <cell r="D83">
            <v>0</v>
          </cell>
          <cell r="E83">
            <v>0</v>
          </cell>
          <cell r="G83">
            <v>60</v>
          </cell>
          <cell r="H83">
            <v>6</v>
          </cell>
          <cell r="L83">
            <v>1</v>
          </cell>
        </row>
        <row r="84">
          <cell r="B84">
            <v>41</v>
          </cell>
          <cell r="C84">
            <v>17</v>
          </cell>
          <cell r="D84">
            <v>0</v>
          </cell>
          <cell r="E84">
            <v>17</v>
          </cell>
          <cell r="G84">
            <v>123</v>
          </cell>
          <cell r="H84">
            <v>11</v>
          </cell>
          <cell r="L84">
            <v>7</v>
          </cell>
        </row>
        <row r="85">
          <cell r="B85">
            <v>35</v>
          </cell>
          <cell r="C85">
            <v>8</v>
          </cell>
          <cell r="D85">
            <v>0</v>
          </cell>
          <cell r="E85">
            <v>1</v>
          </cell>
          <cell r="G85">
            <v>71</v>
          </cell>
          <cell r="H85">
            <v>40</v>
          </cell>
          <cell r="L85">
            <v>26</v>
          </cell>
        </row>
        <row r="91">
          <cell r="C91">
            <v>0</v>
          </cell>
          <cell r="D91">
            <v>11</v>
          </cell>
          <cell r="E91">
            <v>12</v>
          </cell>
          <cell r="F91">
            <v>11</v>
          </cell>
          <cell r="G91">
            <v>10</v>
          </cell>
          <cell r="H91">
            <v>7</v>
          </cell>
          <cell r="I91">
            <v>2</v>
          </cell>
          <cell r="J91">
            <v>0</v>
          </cell>
        </row>
        <row r="92">
          <cell r="C92">
            <v>0</v>
          </cell>
          <cell r="D92">
            <v>10</v>
          </cell>
          <cell r="E92">
            <v>18</v>
          </cell>
          <cell r="F92">
            <v>21</v>
          </cell>
          <cell r="G92">
            <v>9</v>
          </cell>
          <cell r="H92">
            <v>4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1</v>
          </cell>
          <cell r="E94">
            <v>1</v>
          </cell>
          <cell r="F94">
            <v>2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22</v>
          </cell>
          <cell r="E95">
            <v>30</v>
          </cell>
          <cell r="F95">
            <v>33</v>
          </cell>
          <cell r="G95">
            <v>18</v>
          </cell>
          <cell r="H95">
            <v>11</v>
          </cell>
          <cell r="I95">
            <v>2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1</v>
          </cell>
          <cell r="F96">
            <v>1</v>
          </cell>
          <cell r="G96">
            <v>1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7</v>
          </cell>
          <cell r="E98">
            <v>7</v>
          </cell>
          <cell r="F98">
            <v>5</v>
          </cell>
          <cell r="G98">
            <v>5</v>
          </cell>
          <cell r="H98">
            <v>1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2</v>
          </cell>
          <cell r="E99">
            <v>4</v>
          </cell>
          <cell r="F99">
            <v>2</v>
          </cell>
          <cell r="G99">
            <v>3</v>
          </cell>
          <cell r="H99">
            <v>0</v>
          </cell>
          <cell r="I99">
            <v>0</v>
          </cell>
          <cell r="J99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abSelected="1" topLeftCell="A63" workbookViewId="0">
      <selection activeCell="Z82" sqref="Z82"/>
    </sheetView>
  </sheetViews>
  <sheetFormatPr baseColWidth="10" defaultRowHeight="15" x14ac:dyDescent="0.25"/>
  <sheetData>
    <row r="1" spans="1:14" x14ac:dyDescent="0.25">
      <c r="A1" t="s">
        <v>0</v>
      </c>
      <c r="L1" t="s">
        <v>1</v>
      </c>
    </row>
    <row r="2" spans="1:14" x14ac:dyDescent="0.25">
      <c r="A2" t="s">
        <v>2</v>
      </c>
    </row>
    <row r="3" spans="1:14" x14ac:dyDescent="0.25">
      <c r="A3" t="s">
        <v>3</v>
      </c>
    </row>
    <row r="5" spans="1:14" x14ac:dyDescent="0.25">
      <c r="A5" t="s">
        <v>4</v>
      </c>
    </row>
    <row r="6" spans="1:14" x14ac:dyDescent="0.25">
      <c r="A6" t="s">
        <v>5</v>
      </c>
      <c r="N6" t="s">
        <v>6</v>
      </c>
    </row>
    <row r="7" spans="1:14" x14ac:dyDescent="0.25">
      <c r="A7" t="s">
        <v>7</v>
      </c>
      <c r="B7" t="str">
        <f>'[1]67-A'!B14</f>
        <v>O</v>
      </c>
      <c r="C7" t="s">
        <v>8</v>
      </c>
      <c r="E7" t="str">
        <f>'[1]67-A'!E14:G14</f>
        <v>SANTO_DOMINGO</v>
      </c>
      <c r="H7" t="s">
        <v>9</v>
      </c>
      <c r="J7" t="str">
        <f>'[1]67-A'!J14:K14</f>
        <v>VIII</v>
      </c>
    </row>
    <row r="8" spans="1:14" x14ac:dyDescent="0.25">
      <c r="A8" t="s">
        <v>10</v>
      </c>
      <c r="B8" t="str">
        <f>'[1]67-A'!B15:D15</f>
        <v>HOSPITAL GENERAL DR. VINICIO CALVENTI</v>
      </c>
      <c r="F8" t="s">
        <v>11</v>
      </c>
      <c r="G8">
        <f>'[1]67-A'!G15:I15</f>
        <v>6867307</v>
      </c>
    </row>
    <row r="9" spans="1:14" x14ac:dyDescent="0.25">
      <c r="E9" t="s">
        <v>12</v>
      </c>
      <c r="F9">
        <f>'[1]67-A'!B16</f>
        <v>2025</v>
      </c>
      <c r="N9" t="s">
        <v>13</v>
      </c>
    </row>
    <row r="10" spans="1:14" x14ac:dyDescent="0.25">
      <c r="A10" t="s">
        <v>14</v>
      </c>
      <c r="F10" t="s">
        <v>15</v>
      </c>
    </row>
    <row r="11" spans="1:14" x14ac:dyDescent="0.25">
      <c r="A11" t="s">
        <v>16</v>
      </c>
      <c r="B11" t="s">
        <v>17</v>
      </c>
      <c r="C11" t="s">
        <v>18</v>
      </c>
      <c r="D11" t="s">
        <v>19</v>
      </c>
      <c r="F11" t="s">
        <v>20</v>
      </c>
      <c r="J11" t="s">
        <v>21</v>
      </c>
      <c r="K11" t="s">
        <v>22</v>
      </c>
      <c r="L11" t="s">
        <v>23</v>
      </c>
    </row>
    <row r="12" spans="1:14" x14ac:dyDescent="0.25">
      <c r="B12" t="s">
        <v>24</v>
      </c>
      <c r="C12" t="s">
        <v>25</v>
      </c>
      <c r="J12" t="s">
        <v>26</v>
      </c>
      <c r="K12" t="s">
        <v>27</v>
      </c>
    </row>
    <row r="13" spans="1:14" x14ac:dyDescent="0.25">
      <c r="A13" t="s">
        <v>28</v>
      </c>
      <c r="B13">
        <f>[1]Abril!B13+[1]Mayo!B13+[1]Junio!B13</f>
        <v>0</v>
      </c>
      <c r="C13">
        <f>[1]Abril!C13+[1]Mayo!C13+[1]Junio!C13</f>
        <v>0</v>
      </c>
      <c r="D13">
        <f>SUM(C13+B13)</f>
        <v>0</v>
      </c>
      <c r="F13" t="s">
        <v>29</v>
      </c>
      <c r="J13">
        <f>[1]Abril!J13+[1]Mayo!J13+[1]Junio!J13</f>
        <v>1268</v>
      </c>
      <c r="K13">
        <f>[1]Abril!K13+[1]Mayo!K13+[1]Junio!K13</f>
        <v>0</v>
      </c>
      <c r="L13">
        <f>SUM(K13+J13)</f>
        <v>1268</v>
      </c>
    </row>
    <row r="14" spans="1:14" x14ac:dyDescent="0.25">
      <c r="A14" t="s">
        <v>30</v>
      </c>
      <c r="B14">
        <f>[1]Abril!B14+[1]Mayo!B14+[1]Junio!B14</f>
        <v>188</v>
      </c>
      <c r="C14">
        <f>[1]Abril!C14+[1]Mayo!C14+[1]Junio!C14</f>
        <v>2406</v>
      </c>
      <c r="D14">
        <f t="shared" ref="D14:D51" si="0">SUM(C14+B14)</f>
        <v>2594</v>
      </c>
      <c r="F14" t="s">
        <v>31</v>
      </c>
      <c r="J14">
        <f>[1]Abril!J14+[1]Mayo!J14+[1]Junio!J14</f>
        <v>2724</v>
      </c>
      <c r="K14">
        <f>[1]Abril!K14+[1]Mayo!K14+[1]Junio!K14</f>
        <v>6730</v>
      </c>
      <c r="L14">
        <f t="shared" ref="L14:L33" si="1">SUM(K14+J14)</f>
        <v>9454</v>
      </c>
    </row>
    <row r="15" spans="1:14" x14ac:dyDescent="0.25">
      <c r="A15" t="s">
        <v>32</v>
      </c>
      <c r="B15">
        <f>[1]Abril!B15+[1]Mayo!B15+[1]Junio!B15</f>
        <v>243</v>
      </c>
      <c r="C15">
        <f>[1]Abril!C15+[1]Mayo!C15+[1]Junio!C15</f>
        <v>1926</v>
      </c>
      <c r="D15">
        <f t="shared" si="0"/>
        <v>2169</v>
      </c>
      <c r="F15" t="s">
        <v>33</v>
      </c>
      <c r="J15">
        <f>[1]Abril!J15+[1]Mayo!J15+[1]Junio!J15</f>
        <v>969</v>
      </c>
      <c r="K15">
        <f>[1]Abril!K15+[1]Mayo!K15+[1]Junio!K15</f>
        <v>2711</v>
      </c>
      <c r="L15">
        <f t="shared" si="1"/>
        <v>3680</v>
      </c>
    </row>
    <row r="16" spans="1:14" x14ac:dyDescent="0.25">
      <c r="A16" t="s">
        <v>34</v>
      </c>
      <c r="B16">
        <f>[1]Abril!B16+[1]Mayo!B16+[1]Junio!B16</f>
        <v>128</v>
      </c>
      <c r="C16">
        <f>[1]Abril!C16+[1]Mayo!C16+[1]Junio!C16</f>
        <v>1279</v>
      </c>
      <c r="D16">
        <f t="shared" si="0"/>
        <v>1407</v>
      </c>
      <c r="F16" t="s">
        <v>35</v>
      </c>
      <c r="J16">
        <f>[1]Abril!J16+[1]Mayo!J16+[1]Junio!J16</f>
        <v>0</v>
      </c>
      <c r="K16">
        <f>[1]Abril!K16+[1]Mayo!K16+[1]Junio!K16</f>
        <v>0</v>
      </c>
      <c r="L16">
        <f t="shared" si="1"/>
        <v>0</v>
      </c>
    </row>
    <row r="17" spans="1:12" x14ac:dyDescent="0.25">
      <c r="A17" t="s">
        <v>36</v>
      </c>
      <c r="B17">
        <f>[1]Abril!B17+[1]Mayo!B17+[1]Junio!B17</f>
        <v>507</v>
      </c>
      <c r="C17">
        <f>[1]Abril!C17+[1]Mayo!C17+[1]Junio!C17</f>
        <v>802</v>
      </c>
      <c r="D17">
        <f t="shared" si="0"/>
        <v>1309</v>
      </c>
      <c r="F17" t="s">
        <v>37</v>
      </c>
      <c r="J17">
        <f>[1]Abril!J17+[1]Mayo!J17+[1]Junio!J17</f>
        <v>0</v>
      </c>
      <c r="K17">
        <f>[1]Abril!K17+[1]Mayo!K17+[1]Junio!K17</f>
        <v>0</v>
      </c>
      <c r="L17">
        <f t="shared" si="1"/>
        <v>0</v>
      </c>
    </row>
    <row r="18" spans="1:12" x14ac:dyDescent="0.25">
      <c r="A18" t="s">
        <v>38</v>
      </c>
      <c r="B18">
        <f>[1]Abril!B18+[1]Mayo!B18+[1]Junio!B18</f>
        <v>733</v>
      </c>
      <c r="C18">
        <f>[1]Abril!C18+[1]Mayo!C18+[1]Junio!C18</f>
        <v>1503</v>
      </c>
      <c r="D18">
        <f t="shared" si="0"/>
        <v>2236</v>
      </c>
      <c r="F18" t="s">
        <v>39</v>
      </c>
      <c r="J18">
        <f>[1]Abril!J18+[1]Mayo!J18+[1]Junio!J18</f>
        <v>0</v>
      </c>
      <c r="K18">
        <f>[1]Abril!K18+[1]Mayo!K18+[1]Junio!K18</f>
        <v>0</v>
      </c>
      <c r="L18">
        <f t="shared" si="1"/>
        <v>0</v>
      </c>
    </row>
    <row r="19" spans="1:12" x14ac:dyDescent="0.25">
      <c r="A19" t="s">
        <v>40</v>
      </c>
      <c r="B19">
        <f>[1]Abril!B19+[1]Mayo!B19+[1]Junio!B19</f>
        <v>229</v>
      </c>
      <c r="C19">
        <f>[1]Abril!C19+[1]Mayo!C19+[1]Junio!C19</f>
        <v>978</v>
      </c>
      <c r="D19">
        <f t="shared" si="0"/>
        <v>1207</v>
      </c>
      <c r="F19" t="s">
        <v>41</v>
      </c>
      <c r="J19">
        <f>[1]Abril!J19+[1]Mayo!J19+[1]Junio!J19</f>
        <v>0</v>
      </c>
      <c r="K19">
        <f>[1]Abril!K19+[1]Mayo!K19+[1]Junio!K19</f>
        <v>0</v>
      </c>
      <c r="L19">
        <f t="shared" si="1"/>
        <v>0</v>
      </c>
    </row>
    <row r="20" spans="1:12" x14ac:dyDescent="0.25">
      <c r="A20" t="s">
        <v>42</v>
      </c>
      <c r="B20">
        <f>[1]Abril!B20+[1]Mayo!B20+[1]Junio!B20</f>
        <v>0</v>
      </c>
      <c r="C20">
        <f>[1]Abril!C20+[1]Mayo!C20+[1]Junio!C20</f>
        <v>0</v>
      </c>
      <c r="D20">
        <f t="shared" si="0"/>
        <v>0</v>
      </c>
      <c r="F20" t="s">
        <v>43</v>
      </c>
      <c r="J20">
        <f>[1]Abril!J20+[1]Mayo!J20+[1]Junio!J20</f>
        <v>0</v>
      </c>
      <c r="K20">
        <f>[1]Abril!K20+[1]Mayo!K20+[1]Junio!K20</f>
        <v>0</v>
      </c>
      <c r="L20">
        <f t="shared" si="1"/>
        <v>0</v>
      </c>
    </row>
    <row r="21" spans="1:12" x14ac:dyDescent="0.25">
      <c r="A21" t="s">
        <v>44</v>
      </c>
      <c r="B21">
        <f>[1]Abril!B21+[1]Mayo!B21+[1]Junio!B21</f>
        <v>210</v>
      </c>
      <c r="C21">
        <f>[1]Abril!C21+[1]Mayo!C21+[1]Junio!C21</f>
        <v>642</v>
      </c>
      <c r="D21">
        <f t="shared" si="0"/>
        <v>852</v>
      </c>
      <c r="F21" t="s">
        <v>45</v>
      </c>
      <c r="J21">
        <f>[1]Abril!J21+[1]Mayo!J21+[1]Junio!J21</f>
        <v>0</v>
      </c>
      <c r="K21">
        <f>[1]Abril!K21+[1]Mayo!K21+[1]Junio!K21</f>
        <v>0</v>
      </c>
      <c r="L21">
        <f t="shared" si="1"/>
        <v>0</v>
      </c>
    </row>
    <row r="22" spans="1:12" x14ac:dyDescent="0.25">
      <c r="A22" t="s">
        <v>46</v>
      </c>
      <c r="B22">
        <f>[1]Abril!B22+[1]Mayo!B22+[1]Junio!B22</f>
        <v>229</v>
      </c>
      <c r="C22">
        <f>[1]Abril!C22+[1]Mayo!C22+[1]Junio!C22</f>
        <v>329</v>
      </c>
      <c r="D22">
        <f t="shared" si="0"/>
        <v>558</v>
      </c>
      <c r="F22" t="s">
        <v>47</v>
      </c>
      <c r="J22">
        <f>[1]Abril!J22+[1]Mayo!J22+[1]Junio!J22</f>
        <v>1663</v>
      </c>
      <c r="K22">
        <f>[1]Abril!K22+[1]Mayo!K22+[1]Junio!K22</f>
        <v>1211</v>
      </c>
      <c r="L22">
        <f t="shared" si="1"/>
        <v>2874</v>
      </c>
    </row>
    <row r="23" spans="1:12" x14ac:dyDescent="0.25">
      <c r="A23" t="s">
        <v>48</v>
      </c>
      <c r="B23">
        <f>[1]Abril!B23+[1]Mayo!B23+[1]Junio!B23</f>
        <v>69</v>
      </c>
      <c r="C23">
        <f>[1]Abril!C23+[1]Mayo!C23+[1]Junio!C23</f>
        <v>624</v>
      </c>
      <c r="D23">
        <f t="shared" si="0"/>
        <v>693</v>
      </c>
      <c r="F23" t="s">
        <v>49</v>
      </c>
      <c r="J23">
        <f>[1]Abril!J23+[1]Mayo!J23+[1]Junio!J23</f>
        <v>184</v>
      </c>
      <c r="K23">
        <f>[1]Abril!K23+[1]Mayo!K23+[1]Junio!K23</f>
        <v>3</v>
      </c>
      <c r="L23">
        <f t="shared" si="1"/>
        <v>187</v>
      </c>
    </row>
    <row r="24" spans="1:12" x14ac:dyDescent="0.25">
      <c r="A24" t="s">
        <v>50</v>
      </c>
      <c r="B24">
        <f>[1]Abril!B24+[1]Mayo!B24+[1]Junio!B24</f>
        <v>183</v>
      </c>
      <c r="C24">
        <f>[1]Abril!C24+[1]Mayo!C24+[1]Junio!C24</f>
        <v>356</v>
      </c>
      <c r="D24">
        <f t="shared" si="0"/>
        <v>539</v>
      </c>
      <c r="F24" t="s">
        <v>51</v>
      </c>
      <c r="J24">
        <f>[1]Abril!J24+[1]Mayo!J24+[1]Junio!J24</f>
        <v>0</v>
      </c>
      <c r="K24">
        <f>[1]Abril!K24+[1]Mayo!K24+[1]Junio!K24</f>
        <v>0</v>
      </c>
      <c r="L24">
        <f t="shared" si="1"/>
        <v>0</v>
      </c>
    </row>
    <row r="25" spans="1:12" x14ac:dyDescent="0.25">
      <c r="A25" t="s">
        <v>52</v>
      </c>
      <c r="B25">
        <f>[1]Abril!B25+[1]Mayo!B25+[1]Junio!B25</f>
        <v>471</v>
      </c>
      <c r="C25">
        <f>[1]Abril!C25+[1]Mayo!C25+[1]Junio!C25</f>
        <v>1518</v>
      </c>
      <c r="D25">
        <f t="shared" si="0"/>
        <v>1989</v>
      </c>
      <c r="F25" t="s">
        <v>53</v>
      </c>
      <c r="J25">
        <f>[1]Abril!J25+[1]Mayo!J25+[1]Junio!J25</f>
        <v>0</v>
      </c>
      <c r="K25">
        <f>[1]Abril!K25+[1]Mayo!K25+[1]Junio!K25</f>
        <v>0</v>
      </c>
      <c r="L25">
        <f t="shared" si="1"/>
        <v>0</v>
      </c>
    </row>
    <row r="26" spans="1:12" x14ac:dyDescent="0.25">
      <c r="A26" t="s">
        <v>54</v>
      </c>
      <c r="B26">
        <f>[1]Abril!B26+[1]Mayo!B26+[1]Junio!B26</f>
        <v>219</v>
      </c>
      <c r="C26">
        <f>[1]Abril!C26+[1]Mayo!C26+[1]Junio!C26</f>
        <v>635</v>
      </c>
      <c r="D26">
        <f t="shared" si="0"/>
        <v>854</v>
      </c>
      <c r="F26" t="s">
        <v>55</v>
      </c>
      <c r="J26">
        <f>[1]Abril!J26+[1]Mayo!J26+[1]Junio!J26</f>
        <v>0</v>
      </c>
      <c r="K26">
        <f>[1]Abril!K26+[1]Mayo!K26+[1]Junio!K26</f>
        <v>0</v>
      </c>
      <c r="L26">
        <f t="shared" si="1"/>
        <v>0</v>
      </c>
    </row>
    <row r="27" spans="1:12" x14ac:dyDescent="0.25">
      <c r="A27" t="s">
        <v>56</v>
      </c>
      <c r="B27">
        <f>[1]Abril!B27+[1]Mayo!B27+[1]Junio!B27</f>
        <v>44</v>
      </c>
      <c r="C27">
        <f>[1]Abril!C27+[1]Mayo!C27+[1]Junio!C27</f>
        <v>235</v>
      </c>
      <c r="D27">
        <f t="shared" si="0"/>
        <v>279</v>
      </c>
      <c r="F27" t="s">
        <v>57</v>
      </c>
      <c r="J27">
        <f>[1]Abril!J27+[1]Mayo!J27+[1]Junio!J27</f>
        <v>0</v>
      </c>
      <c r="K27">
        <f>[1]Abril!K27+[1]Mayo!K27+[1]Junio!K27</f>
        <v>0</v>
      </c>
      <c r="L27">
        <f t="shared" si="1"/>
        <v>0</v>
      </c>
    </row>
    <row r="28" spans="1:12" x14ac:dyDescent="0.25">
      <c r="A28" t="s">
        <v>58</v>
      </c>
      <c r="B28">
        <f>[1]Abril!B28+[1]Mayo!B28+[1]Junio!B28</f>
        <v>28</v>
      </c>
      <c r="C28">
        <f>[1]Abril!C28+[1]Mayo!C28+[1]Junio!C28</f>
        <v>611</v>
      </c>
      <c r="D28">
        <f t="shared" si="0"/>
        <v>639</v>
      </c>
      <c r="F28" t="s">
        <v>59</v>
      </c>
      <c r="J28">
        <f>[1]Abril!J28+[1]Mayo!J28+[1]Junio!J28</f>
        <v>0</v>
      </c>
      <c r="K28">
        <f>[1]Abril!K28+[1]Mayo!K28+[1]Junio!K28</f>
        <v>0</v>
      </c>
      <c r="L28">
        <f t="shared" si="1"/>
        <v>0</v>
      </c>
    </row>
    <row r="29" spans="1:12" x14ac:dyDescent="0.25">
      <c r="A29" t="s">
        <v>60</v>
      </c>
      <c r="B29">
        <f>[1]Abril!B29+[1]Mayo!B29+[1]Junio!B29</f>
        <v>269</v>
      </c>
      <c r="C29">
        <f>[1]Abril!C29+[1]Mayo!C29+[1]Junio!C29</f>
        <v>474</v>
      </c>
      <c r="D29">
        <f t="shared" si="0"/>
        <v>743</v>
      </c>
      <c r="F29" t="s">
        <v>61</v>
      </c>
      <c r="K29">
        <f>[1]Abril!K29+[1]Mayo!K29+[1]Junio!K29</f>
        <v>1105</v>
      </c>
      <c r="L29">
        <f t="shared" si="1"/>
        <v>1105</v>
      </c>
    </row>
    <row r="30" spans="1:12" x14ac:dyDescent="0.25">
      <c r="A30" t="s">
        <v>62</v>
      </c>
      <c r="B30">
        <f>[1]Abril!B30+[1]Mayo!B30+[1]Junio!B30</f>
        <v>0</v>
      </c>
      <c r="C30">
        <f>[1]Abril!C30+[1]Mayo!C30+[1]Junio!C30</f>
        <v>0</v>
      </c>
      <c r="D30">
        <f t="shared" si="0"/>
        <v>0</v>
      </c>
      <c r="F30" t="s">
        <v>63</v>
      </c>
      <c r="J30">
        <f>[1]Abril!J30+[1]Mayo!J30+[1]Junio!J30</f>
        <v>574</v>
      </c>
      <c r="L30">
        <f t="shared" si="1"/>
        <v>574</v>
      </c>
    </row>
    <row r="31" spans="1:12" x14ac:dyDescent="0.25">
      <c r="A31" t="s">
        <v>64</v>
      </c>
      <c r="B31">
        <f>[1]Abril!B31+[1]Mayo!B31+[1]Junio!B31</f>
        <v>115</v>
      </c>
      <c r="C31">
        <f>[1]Abril!C31+[1]Mayo!C31+[1]Junio!C31</f>
        <v>1123</v>
      </c>
      <c r="D31">
        <f t="shared" si="0"/>
        <v>1238</v>
      </c>
      <c r="F31" t="s">
        <v>65</v>
      </c>
      <c r="J31">
        <f>[1]Abril!J31+[1]Mayo!J31+[1]Junio!J31</f>
        <v>34719</v>
      </c>
      <c r="K31">
        <f>[1]Abril!K31+[1]Mayo!K31+[1]Junio!K31</f>
        <v>44457</v>
      </c>
      <c r="L31">
        <f t="shared" si="1"/>
        <v>79176</v>
      </c>
    </row>
    <row r="32" spans="1:12" x14ac:dyDescent="0.25">
      <c r="A32" t="s">
        <v>66</v>
      </c>
      <c r="B32">
        <f>[1]Abril!B32+[1]Mayo!B32+[1]Junio!B32</f>
        <v>0</v>
      </c>
      <c r="C32">
        <f>[1]Abril!C32+[1]Mayo!C32+[1]Junio!C32</f>
        <v>0</v>
      </c>
      <c r="D32">
        <f t="shared" si="0"/>
        <v>0</v>
      </c>
      <c r="F32" t="s">
        <v>67</v>
      </c>
      <c r="J32">
        <f>[1]Abril!J32+[1]Mayo!J32+[1]Junio!J32</f>
        <v>0</v>
      </c>
      <c r="K32">
        <f>[1]Abril!K32+[1]Mayo!K32+[1]Junio!K32</f>
        <v>0</v>
      </c>
      <c r="L32">
        <f t="shared" si="1"/>
        <v>0</v>
      </c>
    </row>
    <row r="33" spans="1:14" x14ac:dyDescent="0.25">
      <c r="A33" t="s">
        <v>68</v>
      </c>
      <c r="B33">
        <f>[1]Abril!B33+[1]Mayo!B33+[1]Junio!B33</f>
        <v>0</v>
      </c>
      <c r="C33">
        <f>[1]Abril!C33+[1]Mayo!C33+[1]Junio!C33</f>
        <v>23</v>
      </c>
      <c r="D33">
        <f t="shared" si="0"/>
        <v>23</v>
      </c>
      <c r="F33" t="s">
        <v>69</v>
      </c>
      <c r="J33">
        <f>[1]Abril!J33+[1]Mayo!J33+[1]Junio!J33</f>
        <v>0</v>
      </c>
      <c r="K33">
        <f>[1]Abril!K33+[1]Mayo!K33+[1]Junio!K33</f>
        <v>0</v>
      </c>
      <c r="L33">
        <f t="shared" si="1"/>
        <v>0</v>
      </c>
    </row>
    <row r="34" spans="1:14" x14ac:dyDescent="0.25">
      <c r="A34" t="s">
        <v>70</v>
      </c>
      <c r="B34">
        <f>[1]Abril!B34+[1]Mayo!B34+[1]Junio!B34</f>
        <v>119</v>
      </c>
      <c r="C34">
        <f>[1]Abril!C34+[1]Mayo!C34+[1]Junio!C34</f>
        <v>1095</v>
      </c>
      <c r="D34">
        <f t="shared" si="0"/>
        <v>1214</v>
      </c>
      <c r="F34" t="s">
        <v>71</v>
      </c>
      <c r="J34">
        <f>[1]Abril!J34+[1]Mayo!J34+[1]Junio!J34</f>
        <v>5</v>
      </c>
      <c r="K34">
        <f>[1]Abril!K34+[1]Mayo!K34+[1]Junio!K34</f>
        <v>0</v>
      </c>
      <c r="L34">
        <f>K34+J34</f>
        <v>5</v>
      </c>
    </row>
    <row r="35" spans="1:14" x14ac:dyDescent="0.25">
      <c r="A35" t="s">
        <v>72</v>
      </c>
      <c r="B35">
        <f>[1]Abril!B35+[1]Mayo!B35+[1]Junio!B35</f>
        <v>92</v>
      </c>
      <c r="C35">
        <f>[1]Abril!C35+[1]Mayo!C35+[1]Junio!C35</f>
        <v>1359</v>
      </c>
      <c r="D35">
        <f t="shared" si="0"/>
        <v>1451</v>
      </c>
      <c r="F35" t="s">
        <v>73</v>
      </c>
      <c r="L35">
        <f>[1]Abril!L35+[1]Mayo!L35+[1]Junio!L35</f>
        <v>12</v>
      </c>
    </row>
    <row r="36" spans="1:14" x14ac:dyDescent="0.25">
      <c r="A36" t="s">
        <v>74</v>
      </c>
      <c r="B36">
        <f>[1]Abril!B36+[1]Mayo!B36+[1]Junio!B36</f>
        <v>89</v>
      </c>
      <c r="C36">
        <f>[1]Abril!C36+[1]Mayo!C36+[1]Junio!C36</f>
        <v>164</v>
      </c>
      <c r="D36">
        <f t="shared" si="0"/>
        <v>253</v>
      </c>
      <c r="F36" t="s">
        <v>75</v>
      </c>
      <c r="L36">
        <f>[1]Abril!L36+[1]Mayo!L36+[1]Junio!L36</f>
        <v>539</v>
      </c>
    </row>
    <row r="37" spans="1:14" x14ac:dyDescent="0.25">
      <c r="A37" t="s">
        <v>76</v>
      </c>
      <c r="B37">
        <f>[1]Abril!B37+[1]Mayo!B37+[1]Junio!B37</f>
        <v>61</v>
      </c>
      <c r="C37">
        <f>[1]Abril!C37+[1]Mayo!C37+[1]Junio!C37</f>
        <v>456</v>
      </c>
      <c r="D37">
        <f t="shared" si="0"/>
        <v>517</v>
      </c>
      <c r="F37" t="s">
        <v>77</v>
      </c>
      <c r="L37">
        <f>[1]Abril!L37+[1]Mayo!L37+[1]Junio!L37</f>
        <v>0</v>
      </c>
    </row>
    <row r="38" spans="1:14" x14ac:dyDescent="0.25">
      <c r="A38" t="s">
        <v>78</v>
      </c>
      <c r="B38">
        <f>[1]Abril!B38+[1]Mayo!B38+[1]Junio!B38</f>
        <v>346</v>
      </c>
      <c r="C38">
        <f>[1]Abril!C38+[1]Mayo!C38+[1]Junio!C38</f>
        <v>1496</v>
      </c>
      <c r="D38">
        <f t="shared" si="0"/>
        <v>1842</v>
      </c>
      <c r="F38" t="s">
        <v>79</v>
      </c>
      <c r="L38">
        <f>[1]Abril!L38+[1]Mayo!L38+[1]Junio!L38</f>
        <v>0</v>
      </c>
    </row>
    <row r="39" spans="1:14" x14ac:dyDescent="0.25">
      <c r="A39" t="s">
        <v>80</v>
      </c>
      <c r="B39">
        <f>[1]Abril!B39+[1]Mayo!B39+[1]Junio!B39</f>
        <v>315</v>
      </c>
      <c r="C39">
        <f>[1]Abril!C39+[1]Mayo!C39+[1]Junio!C39</f>
        <v>1107</v>
      </c>
      <c r="D39">
        <f t="shared" si="0"/>
        <v>1422</v>
      </c>
      <c r="F39" t="s">
        <v>81</v>
      </c>
      <c r="L39">
        <f>[1]Abril!L39+[1]Mayo!L39+[1]Junio!L39</f>
        <v>6</v>
      </c>
    </row>
    <row r="40" spans="1:14" x14ac:dyDescent="0.25">
      <c r="A40" t="s">
        <v>82</v>
      </c>
      <c r="B40">
        <f>[1]Abril!B40+[1]Mayo!B40+[1]Junio!B40</f>
        <v>574</v>
      </c>
      <c r="C40">
        <f>[1]Abril!C40+[1]Mayo!C40+[1]Junio!C40</f>
        <v>999</v>
      </c>
      <c r="D40">
        <f t="shared" si="0"/>
        <v>1573</v>
      </c>
      <c r="F40" t="s">
        <v>83</v>
      </c>
      <c r="L40">
        <f>[1]Abril!L40+[1]Mayo!L40+[1]Junio!L40</f>
        <v>6183</v>
      </c>
    </row>
    <row r="41" spans="1:14" x14ac:dyDescent="0.25">
      <c r="A41" t="s">
        <v>84</v>
      </c>
      <c r="B41">
        <f>[1]Abril!B41+[1]Mayo!B41+[1]Junio!B41</f>
        <v>77</v>
      </c>
      <c r="C41">
        <f>[1]Abril!C41+[1]Mayo!C41+[1]Junio!C41</f>
        <v>815</v>
      </c>
      <c r="D41">
        <f t="shared" si="0"/>
        <v>892</v>
      </c>
      <c r="F41" t="s">
        <v>85</v>
      </c>
      <c r="L41">
        <f>[1]Abril!L41+[1]Mayo!L41+[1]Junio!L41</f>
        <v>4</v>
      </c>
    </row>
    <row r="42" spans="1:14" x14ac:dyDescent="0.25">
      <c r="A42" t="s">
        <v>86</v>
      </c>
      <c r="B42">
        <f>[1]Abril!B42+[1]Mayo!B42+[1]Junio!B42</f>
        <v>211</v>
      </c>
      <c r="C42">
        <f>[1]Abril!C42+[1]Mayo!C42+[1]Junio!C42</f>
        <v>317</v>
      </c>
      <c r="D42">
        <f t="shared" si="0"/>
        <v>528</v>
      </c>
      <c r="F42" t="s">
        <v>87</v>
      </c>
      <c r="L42">
        <f>[1]Abril!L42+[1]Mayo!L42+[1]Junio!L42</f>
        <v>2</v>
      </c>
    </row>
    <row r="43" spans="1:14" x14ac:dyDescent="0.25">
      <c r="A43" t="s">
        <v>88</v>
      </c>
      <c r="B43">
        <f>[1]Abril!B43+[1]Mayo!B43+[1]Junio!B43</f>
        <v>228</v>
      </c>
      <c r="C43">
        <f>[1]Abril!C43+[1]Mayo!C43+[1]Junio!C43</f>
        <v>323</v>
      </c>
      <c r="D43">
        <f t="shared" si="0"/>
        <v>551</v>
      </c>
      <c r="F43" t="s">
        <v>89</v>
      </c>
      <c r="L43">
        <f>[1]Abril!L43+[1]Mayo!L43+[1]Junio!L43</f>
        <v>847</v>
      </c>
    </row>
    <row r="44" spans="1:14" x14ac:dyDescent="0.25">
      <c r="A44" t="s">
        <v>90</v>
      </c>
      <c r="B44">
        <f>[1]Abril!B44+[1]Mayo!B44+[1]Junio!B44</f>
        <v>133</v>
      </c>
      <c r="C44">
        <f>[1]Abril!C44+[1]Mayo!C44+[1]Junio!C44</f>
        <v>160</v>
      </c>
      <c r="D44">
        <f t="shared" si="0"/>
        <v>293</v>
      </c>
    </row>
    <row r="45" spans="1:14" x14ac:dyDescent="0.25">
      <c r="A45" t="s">
        <v>91</v>
      </c>
      <c r="B45">
        <f>[1]Abril!B45+[1]Mayo!B45+[1]Junio!B45</f>
        <v>47</v>
      </c>
      <c r="C45">
        <f>[1]Abril!C45+[1]Mayo!C45+[1]Junio!C45</f>
        <v>337</v>
      </c>
      <c r="D45">
        <f t="shared" si="0"/>
        <v>384</v>
      </c>
      <c r="F45" t="s">
        <v>92</v>
      </c>
    </row>
    <row r="46" spans="1:14" x14ac:dyDescent="0.25">
      <c r="A46" t="s">
        <v>93</v>
      </c>
      <c r="B46">
        <f>[1]Abril!B46+[1]Mayo!B46+[1]Junio!B46</f>
        <v>13</v>
      </c>
      <c r="C46">
        <f>[1]Abril!C46+[1]Mayo!C46+[1]Junio!C46</f>
        <v>159</v>
      </c>
      <c r="D46">
        <f t="shared" si="0"/>
        <v>172</v>
      </c>
      <c r="E46" t="s">
        <v>94</v>
      </c>
      <c r="F46" t="s">
        <v>95</v>
      </c>
      <c r="L46" t="s">
        <v>96</v>
      </c>
    </row>
    <row r="47" spans="1:14" x14ac:dyDescent="0.25">
      <c r="A47" t="s">
        <v>97</v>
      </c>
      <c r="B47">
        <f>[1]Abril!B47+[1]Mayo!B47+[1]Junio!B47</f>
        <v>20</v>
      </c>
      <c r="C47">
        <f>[1]Abril!C47+[1]Mayo!C47+[1]Junio!C47</f>
        <v>110</v>
      </c>
      <c r="D47">
        <f t="shared" si="0"/>
        <v>130</v>
      </c>
      <c r="F47" t="s">
        <v>98</v>
      </c>
      <c r="L47">
        <f>[1]Abril!L47+[1]Mayo!L47+[1]Junio!L47</f>
        <v>182</v>
      </c>
      <c r="N47" t="s">
        <v>99</v>
      </c>
    </row>
    <row r="48" spans="1:14" x14ac:dyDescent="0.25">
      <c r="A48" t="s">
        <v>100</v>
      </c>
      <c r="B48">
        <f>[1]Abril!B48+[1]Mayo!B48+[1]Junio!B48</f>
        <v>83</v>
      </c>
      <c r="C48">
        <f>[1]Abril!C48+[1]Mayo!C48+[1]Junio!C48</f>
        <v>92</v>
      </c>
      <c r="D48">
        <f t="shared" si="0"/>
        <v>175</v>
      </c>
      <c r="F48" t="s">
        <v>101</v>
      </c>
      <c r="L48">
        <f>[1]Abril!L48+[1]Mayo!L48+[1]Junio!L48</f>
        <v>59</v>
      </c>
    </row>
    <row r="49" spans="1:12" x14ac:dyDescent="0.25">
      <c r="A49" t="s">
        <v>102</v>
      </c>
      <c r="B49">
        <f>[1]Abril!B49+[1]Mayo!B49+[1]Junio!B49</f>
        <v>95</v>
      </c>
      <c r="C49">
        <f>[1]Abril!C49+[1]Mayo!C49+[1]Junio!C49</f>
        <v>1387</v>
      </c>
      <c r="D49">
        <f t="shared" si="0"/>
        <v>1482</v>
      </c>
      <c r="F49" t="s">
        <v>103</v>
      </c>
      <c r="L49">
        <f>[1]Abril!L49+[1]Mayo!L49+[1]Junio!L49</f>
        <v>112</v>
      </c>
    </row>
    <row r="50" spans="1:12" x14ac:dyDescent="0.25">
      <c r="A50" t="s">
        <v>104</v>
      </c>
      <c r="B50">
        <f>[1]Abril!B50+[1]Mayo!B50+[1]Junio!B50</f>
        <v>276</v>
      </c>
      <c r="C50">
        <f>[1]Abril!C50+[1]Mayo!C50+[1]Junio!C50</f>
        <v>1200</v>
      </c>
      <c r="D50">
        <f t="shared" si="0"/>
        <v>1476</v>
      </c>
      <c r="F50" t="s">
        <v>105</v>
      </c>
      <c r="L50">
        <f>[1]Abril!L50+[1]Mayo!L50+[1]Junio!L50</f>
        <v>13</v>
      </c>
    </row>
    <row r="51" spans="1:12" x14ac:dyDescent="0.25">
      <c r="A51" t="s">
        <v>106</v>
      </c>
      <c r="B51">
        <f>SUM(B13:B50)</f>
        <v>6644</v>
      </c>
      <c r="C51">
        <f>SUM(C13:C50)</f>
        <v>27040</v>
      </c>
      <c r="D51">
        <f t="shared" si="0"/>
        <v>33684</v>
      </c>
      <c r="F51" t="s">
        <v>107</v>
      </c>
      <c r="L51">
        <f>[1]Abril!L51+[1]Mayo!L51+[1]Junio!L51</f>
        <v>58</v>
      </c>
    </row>
    <row r="52" spans="1:12" x14ac:dyDescent="0.25">
      <c r="A52" t="s">
        <v>108</v>
      </c>
      <c r="B52" t="s">
        <v>109</v>
      </c>
      <c r="D52">
        <f>[1]Abril!D52+[1]Mayo!D52+[1]Junio!D52</f>
        <v>16750</v>
      </c>
      <c r="F52" t="s">
        <v>110</v>
      </c>
      <c r="L52">
        <f>[1]Abril!L52+[1]Mayo!L52+[1]Junio!L52</f>
        <v>0</v>
      </c>
    </row>
    <row r="53" spans="1:12" x14ac:dyDescent="0.25">
      <c r="A53" t="s">
        <v>111</v>
      </c>
      <c r="D53">
        <f>SUM(D52+D51)</f>
        <v>50434</v>
      </c>
      <c r="F53" t="s">
        <v>112</v>
      </c>
      <c r="L53">
        <f>[1]Abril!L53+[1]Mayo!L53+[1]Junio!L53</f>
        <v>0</v>
      </c>
    </row>
    <row r="54" spans="1:12" x14ac:dyDescent="0.25">
      <c r="A54" t="s">
        <v>113</v>
      </c>
      <c r="C54" t="s">
        <v>114</v>
      </c>
      <c r="F54" t="s">
        <v>115</v>
      </c>
      <c r="L54">
        <f>[1]Abril!L54+[1]Mayo!L54+[1]Junio!L54</f>
        <v>7</v>
      </c>
    </row>
    <row r="55" spans="1:12" x14ac:dyDescent="0.25">
      <c r="F55" t="s">
        <v>116</v>
      </c>
      <c r="L55">
        <f>[1]Abril!L55+[1]Mayo!L55+[1]Junio!L55</f>
        <v>0</v>
      </c>
    </row>
    <row r="56" spans="1:12" x14ac:dyDescent="0.25">
      <c r="F56" t="s">
        <v>117</v>
      </c>
      <c r="L56">
        <f>[1]Abril!L56+[1]Mayo!L56+[1]Junio!L56</f>
        <v>25</v>
      </c>
    </row>
    <row r="57" spans="1:12" x14ac:dyDescent="0.25">
      <c r="F57" t="s">
        <v>118</v>
      </c>
      <c r="L57">
        <f>[1]Abril!L57+[1]Mayo!L57+[1]Junio!L57</f>
        <v>10</v>
      </c>
    </row>
    <row r="58" spans="1:12" x14ac:dyDescent="0.25">
      <c r="B58" t="s">
        <v>119</v>
      </c>
    </row>
    <row r="61" spans="1:12" x14ac:dyDescent="0.25">
      <c r="A61" t="s">
        <v>120</v>
      </c>
    </row>
    <row r="63" spans="1:12" x14ac:dyDescent="0.25">
      <c r="A63" t="s">
        <v>121</v>
      </c>
    </row>
    <row r="64" spans="1:12" x14ac:dyDescent="0.25">
      <c r="A64" t="s">
        <v>16</v>
      </c>
      <c r="B64" t="s">
        <v>122</v>
      </c>
      <c r="D64" t="s">
        <v>123</v>
      </c>
      <c r="G64" t="s">
        <v>124</v>
      </c>
      <c r="H64" t="s">
        <v>125</v>
      </c>
      <c r="I64" t="s">
        <v>126</v>
      </c>
      <c r="J64" t="s">
        <v>127</v>
      </c>
      <c r="K64" t="s">
        <v>128</v>
      </c>
      <c r="L64" t="s">
        <v>129</v>
      </c>
    </row>
    <row r="65" spans="1:24" x14ac:dyDescent="0.25">
      <c r="C65" t="s">
        <v>130</v>
      </c>
      <c r="D65" t="s">
        <v>131</v>
      </c>
      <c r="E65" t="s">
        <v>132</v>
      </c>
      <c r="F65" t="s">
        <v>133</v>
      </c>
      <c r="N65" t="s">
        <v>134</v>
      </c>
      <c r="S65" t="s">
        <v>135</v>
      </c>
    </row>
    <row r="66" spans="1:24" x14ac:dyDescent="0.25">
      <c r="A66" t="s">
        <v>136</v>
      </c>
      <c r="B66">
        <f>[1]Abril!B66+[1]Mayo!B66+[1]Junio!B66</f>
        <v>0</v>
      </c>
      <c r="C66">
        <f>[1]Abril!C66+[1]Mayo!C66+[1]Junio!C66</f>
        <v>0</v>
      </c>
      <c r="D66">
        <f>[1]Abril!D66+[1]Mayo!D66+[1]Junio!D66</f>
        <v>0</v>
      </c>
      <c r="E66">
        <f>[1]Abril!E66+[1]Mayo!E66+[1]Junio!E66</f>
        <v>0</v>
      </c>
      <c r="F66">
        <f>E66+D66+C66</f>
        <v>0</v>
      </c>
      <c r="G66">
        <f>[1]Abril!G66+[1]Mayo!G66+[1]Junio!G66</f>
        <v>0</v>
      </c>
      <c r="H66">
        <f>IFERROR(([1]Abril!H66+[1]Mayo!H66+[1]Junio!H66) / $T$65,0)</f>
        <v>0</v>
      </c>
      <c r="I66">
        <f>SUM(H66*$N$66)</f>
        <v>0</v>
      </c>
      <c r="J66">
        <f>IFERROR(SUM(G66/(I66))*100,0)</f>
        <v>0</v>
      </c>
      <c r="K66">
        <f>IFERROR(SUM(G66/F66),0)</f>
        <v>0</v>
      </c>
      <c r="L66">
        <f>IFERROR(([1]Abril!L66+[1]Mayo!L66+[1]Junio!L66) / $T$65,0)</f>
        <v>0</v>
      </c>
      <c r="M66" s="2"/>
      <c r="N66" s="2">
        <f>SUM(T66:T77)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t="s">
        <v>137</v>
      </c>
      <c r="B67">
        <f>[1]Abril!B67+[1]Mayo!B67+[1]Junio!B67</f>
        <v>255</v>
      </c>
      <c r="C67">
        <f>[1]Abril!C67+[1]Mayo!C67+[1]Junio!C67</f>
        <v>240</v>
      </c>
      <c r="D67">
        <f>[1]Abril!D67+[1]Mayo!D67+[1]Junio!D67</f>
        <v>0</v>
      </c>
      <c r="E67">
        <f>[1]Abril!E67+[1]Mayo!E67+[1]Junio!E67</f>
        <v>0</v>
      </c>
      <c r="F67">
        <f t="shared" ref="F67:F85" si="2">E67+D67+C67</f>
        <v>240</v>
      </c>
      <c r="G67">
        <f>[1]Abril!G67+[1]Mayo!G67+[1]Junio!G67</f>
        <v>1068</v>
      </c>
      <c r="H67">
        <f>IFERROR(([1]Abril!H67+[1]Mayo!H67+[1]Junio!H67) / $T$65,0)</f>
        <v>0</v>
      </c>
      <c r="I67">
        <f t="shared" ref="I67:I85" si="3">SUM(H67*$N$66)</f>
        <v>0</v>
      </c>
      <c r="J67">
        <f t="shared" ref="J67:J85" si="4">IFERROR(SUM(G67/(I67))*100,0)</f>
        <v>0</v>
      </c>
      <c r="K67">
        <f t="shared" ref="K67:K86" si="5">IFERROR(SUM(G67/F67),0)</f>
        <v>4.45</v>
      </c>
      <c r="L67">
        <f>IFERROR(([1]Abril!L67+[1]Mayo!L67+[1]Junio!L67) / $T$65,0)</f>
        <v>0</v>
      </c>
      <c r="M67" s="2"/>
      <c r="N67" s="1" t="s">
        <v>199</v>
      </c>
      <c r="O67" s="2"/>
      <c r="P67" s="2"/>
      <c r="Q67" s="1" t="s">
        <v>200</v>
      </c>
      <c r="R67" s="2"/>
      <c r="S67" s="2"/>
      <c r="T67" s="2"/>
      <c r="U67" s="2"/>
      <c r="V67" s="2"/>
      <c r="W67" s="2"/>
      <c r="X67" s="2"/>
    </row>
    <row r="68" spans="1:24" x14ac:dyDescent="0.25">
      <c r="A68" t="s">
        <v>138</v>
      </c>
      <c r="B68">
        <f>[1]Abril!B68+[1]Mayo!B68+[1]Junio!B68</f>
        <v>330</v>
      </c>
      <c r="C68">
        <f>[1]Abril!C68+[1]Mayo!C68+[1]Junio!C68</f>
        <v>307</v>
      </c>
      <c r="D68">
        <f>[1]Abril!D68+[1]Mayo!D68+[1]Junio!D68</f>
        <v>0</v>
      </c>
      <c r="E68">
        <f>[1]Abril!E68+[1]Mayo!E68+[1]Junio!E68</f>
        <v>0</v>
      </c>
      <c r="F68">
        <f t="shared" si="2"/>
        <v>307</v>
      </c>
      <c r="G68">
        <f>[1]Abril!G68+[1]Mayo!G68+[1]Junio!G68</f>
        <v>1028</v>
      </c>
      <c r="H68">
        <f>IFERROR(([1]Abril!H68+[1]Mayo!H68+[1]Junio!H68) / $T$65,0)</f>
        <v>0</v>
      </c>
      <c r="I68">
        <f t="shared" si="3"/>
        <v>0</v>
      </c>
      <c r="J68">
        <f t="shared" si="4"/>
        <v>0</v>
      </c>
      <c r="K68">
        <f t="shared" si="5"/>
        <v>3.3485342019543975</v>
      </c>
      <c r="L68">
        <f>IFERROR(([1]Abril!L68+[1]Mayo!L68+[1]Junio!L68) / $T$65,0)</f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25">
      <c r="A69" t="s">
        <v>139</v>
      </c>
      <c r="B69">
        <f>[1]Abril!B69+[1]Mayo!B69+[1]Junio!B69</f>
        <v>188</v>
      </c>
      <c r="C69">
        <f>[1]Abril!C69+[1]Mayo!C69+[1]Junio!C69</f>
        <v>177</v>
      </c>
      <c r="D69">
        <f>[1]Abril!D69+[1]Mayo!D69+[1]Junio!D69</f>
        <v>0</v>
      </c>
      <c r="E69">
        <f>[1]Abril!E69+[1]Mayo!E69+[1]Junio!E69</f>
        <v>0</v>
      </c>
      <c r="F69">
        <f t="shared" si="2"/>
        <v>177</v>
      </c>
      <c r="G69">
        <f>[1]Abril!G69+[1]Mayo!G69+[1]Junio!G69</f>
        <v>608</v>
      </c>
      <c r="H69">
        <f>IFERROR(([1]Abril!H69+[1]Mayo!H69+[1]Junio!H69) / $T$65,0)</f>
        <v>0</v>
      </c>
      <c r="I69">
        <f t="shared" si="3"/>
        <v>0</v>
      </c>
      <c r="J69">
        <f t="shared" si="4"/>
        <v>0</v>
      </c>
      <c r="K69">
        <f t="shared" si="5"/>
        <v>3.4350282485875705</v>
      </c>
      <c r="L69">
        <f>IFERROR(([1]Abril!L69+[1]Mayo!L69+[1]Junio!L69) / $T$65,0)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25">
      <c r="A70" t="s">
        <v>140</v>
      </c>
      <c r="B70">
        <f>[1]Abril!B70+[1]Mayo!B70+[1]Junio!B70</f>
        <v>369</v>
      </c>
      <c r="C70">
        <f>[1]Abril!C70+[1]Mayo!C70+[1]Junio!C70</f>
        <v>227</v>
      </c>
      <c r="D70">
        <f>[1]Abril!D70+[1]Mayo!D70+[1]Junio!D70</f>
        <v>6</v>
      </c>
      <c r="E70">
        <f>[1]Abril!E70+[1]Mayo!E70+[1]Junio!E70</f>
        <v>86</v>
      </c>
      <c r="F70">
        <f t="shared" si="2"/>
        <v>319</v>
      </c>
      <c r="G70">
        <f>[1]Abril!G70+[1]Mayo!G70+[1]Junio!G70</f>
        <v>2045</v>
      </c>
      <c r="H70">
        <f>IFERROR(([1]Abril!H70+[1]Mayo!H70+[1]Junio!H70) / $T$65,0)</f>
        <v>0</v>
      </c>
      <c r="I70">
        <f t="shared" si="3"/>
        <v>0</v>
      </c>
      <c r="J70">
        <f t="shared" si="4"/>
        <v>0</v>
      </c>
      <c r="K70">
        <f t="shared" si="5"/>
        <v>6.4106583072100314</v>
      </c>
      <c r="L70">
        <f>IFERROR(([1]Abril!L70+[1]Mayo!L70+[1]Junio!L70) / $T$65,0)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25">
      <c r="A71" t="s">
        <v>141</v>
      </c>
      <c r="B71">
        <f>[1]Abril!B71+[1]Mayo!B71+[1]Junio!B71</f>
        <v>0</v>
      </c>
      <c r="C71">
        <f>[1]Abril!C71+[1]Mayo!C71+[1]Junio!C71</f>
        <v>0</v>
      </c>
      <c r="D71">
        <f>[1]Abril!D71+[1]Mayo!D71+[1]Junio!D71</f>
        <v>0</v>
      </c>
      <c r="E71">
        <f>[1]Abril!E71+[1]Mayo!E71+[1]Junio!E71</f>
        <v>0</v>
      </c>
      <c r="F71">
        <f t="shared" si="2"/>
        <v>0</v>
      </c>
      <c r="G71">
        <f>[1]Abril!G71+[1]Mayo!G71+[1]Junio!G71</f>
        <v>0</v>
      </c>
      <c r="H71">
        <f>IFERROR(([1]Abril!H71+[1]Mayo!H71+[1]Junio!H71) / $T$65,0)</f>
        <v>0</v>
      </c>
      <c r="I71">
        <f t="shared" si="3"/>
        <v>0</v>
      </c>
      <c r="J71">
        <f t="shared" si="4"/>
        <v>0</v>
      </c>
      <c r="K71">
        <f t="shared" si="5"/>
        <v>0</v>
      </c>
      <c r="L71">
        <f>IFERROR(([1]Abril!L71+[1]Mayo!L71+[1]Junio!L71) / $T$65,0)</f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25">
      <c r="A72" t="s">
        <v>142</v>
      </c>
      <c r="B72">
        <f>[1]Abril!B72+[1]Mayo!B72+[1]Junio!B72</f>
        <v>0</v>
      </c>
      <c r="C72">
        <f>[1]Abril!C72+[1]Mayo!C72+[1]Junio!C72</f>
        <v>0</v>
      </c>
      <c r="D72">
        <f>[1]Abril!D72+[1]Mayo!D72+[1]Junio!D72</f>
        <v>0</v>
      </c>
      <c r="E72">
        <f>[1]Abril!E72+[1]Mayo!E72+[1]Junio!E72</f>
        <v>0</v>
      </c>
      <c r="F72">
        <f t="shared" si="2"/>
        <v>0</v>
      </c>
      <c r="G72">
        <f>[1]Abril!G72+[1]Mayo!G72+[1]Junio!G72</f>
        <v>0</v>
      </c>
      <c r="H72">
        <f>IFERROR(([1]Abril!H72+[1]Mayo!H72+[1]Junio!H72) / $T$65,0)</f>
        <v>0</v>
      </c>
      <c r="I72">
        <f t="shared" si="3"/>
        <v>0</v>
      </c>
      <c r="J72">
        <f t="shared" si="4"/>
        <v>0</v>
      </c>
      <c r="K72">
        <f t="shared" si="5"/>
        <v>0</v>
      </c>
      <c r="L72">
        <f>IFERROR(([1]Abril!L72+[1]Mayo!L72+[1]Junio!L72) / $T$65,0)</f>
        <v>0</v>
      </c>
      <c r="M72" s="2"/>
      <c r="N72" s="1" t="s">
        <v>201</v>
      </c>
      <c r="O72" s="2"/>
      <c r="P72" s="2"/>
      <c r="Q72" s="2" t="s">
        <v>143</v>
      </c>
      <c r="R72" s="2"/>
      <c r="S72" s="2"/>
      <c r="T72" s="2"/>
      <c r="U72" s="2"/>
      <c r="V72" s="2"/>
      <c r="W72" s="2"/>
      <c r="X72" s="2"/>
    </row>
    <row r="73" spans="1:24" x14ac:dyDescent="0.25">
      <c r="A73" t="s">
        <v>144</v>
      </c>
      <c r="B73">
        <f>[1]Abril!B73+[1]Mayo!B73+[1]Junio!B73</f>
        <v>0</v>
      </c>
      <c r="C73">
        <f>[1]Abril!C73+[1]Mayo!C73+[1]Junio!C73</f>
        <v>0</v>
      </c>
      <c r="D73">
        <f>[1]Abril!D73+[1]Mayo!D73+[1]Junio!D73</f>
        <v>0</v>
      </c>
      <c r="E73">
        <f>[1]Abril!E73+[1]Mayo!E73+[1]Junio!E73</f>
        <v>0</v>
      </c>
      <c r="F73">
        <f t="shared" si="2"/>
        <v>0</v>
      </c>
      <c r="G73">
        <f>[1]Abril!G73+[1]Mayo!G73+[1]Junio!G73</f>
        <v>0</v>
      </c>
      <c r="H73">
        <f>IFERROR(([1]Abril!H73+[1]Mayo!H73+[1]Junio!H73) / $T$65,0)</f>
        <v>0</v>
      </c>
      <c r="I73">
        <f t="shared" si="3"/>
        <v>0</v>
      </c>
      <c r="J73">
        <f t="shared" si="4"/>
        <v>0</v>
      </c>
      <c r="K73">
        <f t="shared" si="5"/>
        <v>0</v>
      </c>
      <c r="L73">
        <f>IFERROR(([1]Abril!L73+[1]Mayo!L73+[1]Junio!L73) / $T$65,0)</f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25">
      <c r="A74" t="s">
        <v>145</v>
      </c>
      <c r="B74">
        <f>[1]Abril!B74+[1]Mayo!B74+[1]Junio!B74</f>
        <v>0</v>
      </c>
      <c r="C74">
        <f>[1]Abril!C74+[1]Mayo!C74+[1]Junio!C74</f>
        <v>0</v>
      </c>
      <c r="D74">
        <f>[1]Abril!D74+[1]Mayo!D74+[1]Junio!D74</f>
        <v>0</v>
      </c>
      <c r="E74">
        <f>[1]Abril!E74+[1]Mayo!E74+[1]Junio!E74</f>
        <v>0</v>
      </c>
      <c r="F74">
        <f t="shared" si="2"/>
        <v>0</v>
      </c>
      <c r="G74">
        <f>[1]Abril!G74+[1]Mayo!G74+[1]Junio!G74</f>
        <v>0</v>
      </c>
      <c r="H74">
        <f>IFERROR(([1]Abril!H74+[1]Mayo!H74+[1]Junio!H74) / $T$65,0)</f>
        <v>0</v>
      </c>
      <c r="I74">
        <f t="shared" si="3"/>
        <v>0</v>
      </c>
      <c r="J74">
        <f t="shared" si="4"/>
        <v>0</v>
      </c>
      <c r="K74">
        <f t="shared" si="5"/>
        <v>0</v>
      </c>
      <c r="L74">
        <f>IFERROR(([1]Abril!L74+[1]Mayo!L74+[1]Junio!L74) / $T$65,0)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25">
      <c r="A75" t="s">
        <v>146</v>
      </c>
      <c r="B75">
        <f>[1]Abril!B75+[1]Mayo!B75+[1]Junio!B75</f>
        <v>0</v>
      </c>
      <c r="C75">
        <f>[1]Abril!C75+[1]Mayo!C75+[1]Junio!C75</f>
        <v>0</v>
      </c>
      <c r="D75">
        <f>[1]Abril!D75+[1]Mayo!D75+[1]Junio!D75</f>
        <v>0</v>
      </c>
      <c r="E75">
        <f>[1]Abril!E75+[1]Mayo!E75+[1]Junio!E75</f>
        <v>0</v>
      </c>
      <c r="F75">
        <f t="shared" si="2"/>
        <v>0</v>
      </c>
      <c r="G75">
        <f>[1]Abril!G75+[1]Mayo!G75+[1]Junio!G75</f>
        <v>0</v>
      </c>
      <c r="H75">
        <f>IFERROR(([1]Abril!H75+[1]Mayo!H75+[1]Junio!H75) / $T$65,0)</f>
        <v>0</v>
      </c>
      <c r="I75">
        <f t="shared" si="3"/>
        <v>0</v>
      </c>
      <c r="J75">
        <f t="shared" si="4"/>
        <v>0</v>
      </c>
      <c r="K75">
        <f t="shared" si="5"/>
        <v>0</v>
      </c>
      <c r="L75">
        <f>IFERROR(([1]Abril!L75+[1]Mayo!L75+[1]Junio!L75) / $T$65,0)</f>
        <v>0</v>
      </c>
      <c r="M75" s="2"/>
      <c r="N75" s="1" t="s">
        <v>202</v>
      </c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x14ac:dyDescent="0.25">
      <c r="A76" t="s">
        <v>147</v>
      </c>
      <c r="B76">
        <f>[1]Abril!B76+[1]Mayo!B76+[1]Junio!B76</f>
        <v>446</v>
      </c>
      <c r="C76">
        <f>[1]Abril!C76+[1]Mayo!C76+[1]Junio!C76</f>
        <v>376</v>
      </c>
      <c r="D76">
        <f>[1]Abril!D76+[1]Mayo!D76+[1]Junio!D76</f>
        <v>1</v>
      </c>
      <c r="E76">
        <f>[1]Abril!E76+[1]Mayo!E76+[1]Junio!E76</f>
        <v>1</v>
      </c>
      <c r="F76">
        <f t="shared" si="2"/>
        <v>378</v>
      </c>
      <c r="G76">
        <f>[1]Abril!G76+[1]Mayo!G76+[1]Junio!G76</f>
        <v>1566</v>
      </c>
      <c r="H76">
        <f>IFERROR(([1]Abril!H76+[1]Mayo!H76+[1]Junio!H76) / $T$65,0)</f>
        <v>0</v>
      </c>
      <c r="I76">
        <f t="shared" si="3"/>
        <v>0</v>
      </c>
      <c r="J76">
        <f t="shared" si="4"/>
        <v>0</v>
      </c>
      <c r="K76">
        <f t="shared" si="5"/>
        <v>4.1428571428571432</v>
      </c>
      <c r="L76">
        <f>IFERROR(([1]Abril!L76+[1]Mayo!L76+[1]Junio!L76) / $T$65,0)</f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25">
      <c r="A77" t="s">
        <v>148</v>
      </c>
      <c r="B77">
        <f>[1]Abril!B77+[1]Mayo!B77+[1]Junio!B77</f>
        <v>1</v>
      </c>
      <c r="C77">
        <f>[1]Abril!C77+[1]Mayo!C77+[1]Junio!C77</f>
        <v>1</v>
      </c>
      <c r="D77">
        <f>[1]Abril!D77+[1]Mayo!D77+[1]Junio!D77</f>
        <v>0</v>
      </c>
      <c r="E77">
        <f>[1]Abril!E77+[1]Mayo!E77+[1]Junio!E77</f>
        <v>0</v>
      </c>
      <c r="F77">
        <f t="shared" si="2"/>
        <v>1</v>
      </c>
      <c r="G77">
        <f>[1]Abril!G77+[1]Mayo!G77+[1]Junio!G77</f>
        <v>6</v>
      </c>
      <c r="H77">
        <f>IFERROR(([1]Abril!H77+[1]Mayo!H77+[1]Junio!H77) / $T$65,0)</f>
        <v>0</v>
      </c>
      <c r="I77">
        <f t="shared" si="3"/>
        <v>0</v>
      </c>
      <c r="J77">
        <f t="shared" si="4"/>
        <v>0</v>
      </c>
      <c r="K77">
        <f t="shared" si="5"/>
        <v>6</v>
      </c>
      <c r="L77">
        <f>IFERROR(([1]Abril!L77+[1]Mayo!L77+[1]Junio!L77) / $T$65,0)</f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25">
      <c r="A78" t="s">
        <v>149</v>
      </c>
      <c r="B78">
        <f>[1]Abril!B78+[1]Mayo!B78+[1]Junio!B78</f>
        <v>73</v>
      </c>
      <c r="C78">
        <f>[1]Abril!C78+[1]Mayo!C78+[1]Junio!C78</f>
        <v>70</v>
      </c>
      <c r="D78">
        <f>[1]Abril!D78+[1]Mayo!D78+[1]Junio!D78</f>
        <v>0</v>
      </c>
      <c r="E78">
        <f>[1]Abril!E78+[1]Mayo!E78+[1]Junio!E78</f>
        <v>0</v>
      </c>
      <c r="F78">
        <f t="shared" si="2"/>
        <v>70</v>
      </c>
      <c r="G78">
        <f>[1]Abril!G78+[1]Mayo!G78+[1]Junio!G78</f>
        <v>594</v>
      </c>
      <c r="H78">
        <f>IFERROR(([1]Abril!H78+[1]Mayo!H78+[1]Junio!H78) / $T$65,0)</f>
        <v>0</v>
      </c>
      <c r="I78">
        <f t="shared" si="3"/>
        <v>0</v>
      </c>
      <c r="J78">
        <f t="shared" si="4"/>
        <v>0</v>
      </c>
      <c r="K78">
        <f t="shared" si="5"/>
        <v>8.4857142857142858</v>
      </c>
      <c r="L78">
        <f>IFERROR(([1]Abril!L78+[1]Mayo!L78+[1]Junio!L78) / $T$65,0)</f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25">
      <c r="A79" t="s">
        <v>150</v>
      </c>
      <c r="B79">
        <f>[1]Abril!B79+[1]Mayo!B79+[1]Junio!B79</f>
        <v>7</v>
      </c>
      <c r="C79">
        <f>[1]Abril!C79+[1]Mayo!C79+[1]Junio!C79</f>
        <v>5</v>
      </c>
      <c r="D79">
        <f>[1]Abril!D79+[1]Mayo!D79+[1]Junio!D79</f>
        <v>0</v>
      </c>
      <c r="E79">
        <f>[1]Abril!E79+[1]Mayo!E79+[1]Junio!E79</f>
        <v>0</v>
      </c>
      <c r="F79">
        <f t="shared" si="2"/>
        <v>5</v>
      </c>
      <c r="G79">
        <f>[1]Abril!G79+[1]Mayo!G79+[1]Junio!G79</f>
        <v>32</v>
      </c>
      <c r="H79">
        <f>IFERROR(([1]Abril!H79+[1]Mayo!H79+[1]Junio!H79) / $T$65,0)</f>
        <v>0</v>
      </c>
      <c r="I79">
        <f t="shared" si="3"/>
        <v>0</v>
      </c>
      <c r="J79">
        <f t="shared" si="4"/>
        <v>0</v>
      </c>
      <c r="K79">
        <f t="shared" si="5"/>
        <v>6.4</v>
      </c>
      <c r="L79">
        <f>IFERROR(([1]Abril!L79+[1]Mayo!L79+[1]Junio!L79) / $T$65,0)</f>
        <v>0</v>
      </c>
      <c r="M79" s="2"/>
      <c r="N79" s="1" t="s">
        <v>203</v>
      </c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25">
      <c r="A80" t="s">
        <v>151</v>
      </c>
      <c r="B80">
        <f>[1]Abril!B80+[1]Mayo!B80+[1]Junio!B80</f>
        <v>11</v>
      </c>
      <c r="C80">
        <f>[1]Abril!C80+[1]Mayo!C80+[1]Junio!C80</f>
        <v>9</v>
      </c>
      <c r="D80">
        <f>[1]Abril!D80+[1]Mayo!D80+[1]Junio!D80</f>
        <v>0</v>
      </c>
      <c r="E80">
        <f>[1]Abril!E80+[1]Mayo!E80+[1]Junio!E80</f>
        <v>0</v>
      </c>
      <c r="F80">
        <f t="shared" si="2"/>
        <v>9</v>
      </c>
      <c r="G80">
        <f>[1]Abril!G80+[1]Mayo!G80+[1]Junio!G80</f>
        <v>102</v>
      </c>
      <c r="H80">
        <f>IFERROR(([1]Abril!H80+[1]Mayo!H80+[1]Junio!H80) / $T$65,0)</f>
        <v>0</v>
      </c>
      <c r="I80">
        <f t="shared" si="3"/>
        <v>0</v>
      </c>
      <c r="J80">
        <f t="shared" si="4"/>
        <v>0</v>
      </c>
      <c r="K80">
        <f t="shared" si="5"/>
        <v>11.333333333333334</v>
      </c>
      <c r="L80">
        <f>IFERROR(([1]Abril!L80+[1]Mayo!L80+[1]Junio!L80) / $T$65,0)</f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5">
      <c r="A81" t="s">
        <v>152</v>
      </c>
      <c r="B81">
        <f>[1]Abril!B81+[1]Mayo!B81+[1]Junio!B81</f>
        <v>0</v>
      </c>
      <c r="C81">
        <f>[1]Abril!C81+[1]Mayo!C81+[1]Junio!C81</f>
        <v>0</v>
      </c>
      <c r="D81">
        <f>[1]Abril!D81+[1]Mayo!D81+[1]Junio!D81</f>
        <v>0</v>
      </c>
      <c r="E81">
        <f>[1]Abril!E81+[1]Mayo!E81+[1]Junio!E81</f>
        <v>0</v>
      </c>
      <c r="F81">
        <f t="shared" si="2"/>
        <v>0</v>
      </c>
      <c r="G81">
        <f>[1]Abril!G81+[1]Mayo!G81+[1]Junio!G81</f>
        <v>0</v>
      </c>
      <c r="H81">
        <f>IFERROR(([1]Abril!H81+[1]Mayo!H81+[1]Junio!H81) / $T$65,0)</f>
        <v>0</v>
      </c>
      <c r="I81">
        <f t="shared" si="3"/>
        <v>0</v>
      </c>
      <c r="J81">
        <f t="shared" si="4"/>
        <v>0</v>
      </c>
      <c r="K81">
        <f t="shared" si="5"/>
        <v>0</v>
      </c>
      <c r="L81">
        <f>IFERROR(([1]Abril!L81+[1]Mayo!L81+[1]Junio!L81) / $T$65,0)</f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5">
      <c r="A82" t="s">
        <v>153</v>
      </c>
      <c r="B82">
        <f>[1]Abril!B82+[1]Mayo!B82+[1]Junio!B82</f>
        <v>131</v>
      </c>
      <c r="C82">
        <f>[1]Abril!C82+[1]Mayo!C82+[1]Junio!C82</f>
        <v>68</v>
      </c>
      <c r="D82">
        <f>[1]Abril!D82+[1]Mayo!D82+[1]Junio!D82</f>
        <v>6</v>
      </c>
      <c r="E82">
        <f>[1]Abril!E82+[1]Mayo!E82+[1]Junio!E82</f>
        <v>48</v>
      </c>
      <c r="F82">
        <f t="shared" si="2"/>
        <v>122</v>
      </c>
      <c r="G82">
        <f>[1]Abril!G82+[1]Mayo!G82+[1]Junio!G82</f>
        <v>679</v>
      </c>
      <c r="H82">
        <f>IFERROR(([1]Abril!H82+[1]Mayo!H82+[1]Junio!H82) / $T$65,0)</f>
        <v>0</v>
      </c>
      <c r="I82">
        <f t="shared" si="3"/>
        <v>0</v>
      </c>
      <c r="J82">
        <f t="shared" si="4"/>
        <v>0</v>
      </c>
      <c r="K82">
        <f t="shared" si="5"/>
        <v>5.5655737704918034</v>
      </c>
      <c r="L82">
        <f>IFERROR(([1]Abril!L82+[1]Mayo!L82+[1]Junio!L82) / $T$65,0)</f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5">
      <c r="A83" t="s">
        <v>154</v>
      </c>
      <c r="B83">
        <f>[1]Abril!B83+[1]Mayo!B83+[1]Junio!B83</f>
        <v>22</v>
      </c>
      <c r="C83">
        <f>[1]Abril!C83+[1]Mayo!C83+[1]Junio!C83</f>
        <v>19</v>
      </c>
      <c r="D83">
        <f>[1]Abril!D83+[1]Mayo!D83+[1]Junio!D83</f>
        <v>0</v>
      </c>
      <c r="E83">
        <f>[1]Abril!E83+[1]Mayo!E83+[1]Junio!E83</f>
        <v>0</v>
      </c>
      <c r="F83">
        <f t="shared" si="2"/>
        <v>19</v>
      </c>
      <c r="G83">
        <f>[1]Abril!G83+[1]Mayo!G83+[1]Junio!G83</f>
        <v>112</v>
      </c>
      <c r="H83">
        <f>IFERROR(([1]Abril!H83+[1]Mayo!H83+[1]Junio!H83) / $T$65,0)</f>
        <v>0</v>
      </c>
      <c r="I83">
        <f t="shared" si="3"/>
        <v>0</v>
      </c>
      <c r="J83">
        <f t="shared" si="4"/>
        <v>0</v>
      </c>
      <c r="K83">
        <f t="shared" si="5"/>
        <v>5.8947368421052628</v>
      </c>
      <c r="L83">
        <f>IFERROR(([1]Abril!L83+[1]Mayo!L83+[1]Junio!L83) / $T$65,0)</f>
        <v>0</v>
      </c>
    </row>
    <row r="84" spans="1:24" x14ac:dyDescent="0.25">
      <c r="A84" t="s">
        <v>155</v>
      </c>
      <c r="B84">
        <f>[1]Abril!B84+[1]Mayo!B84+[1]Junio!B84</f>
        <v>92</v>
      </c>
      <c r="C84">
        <f>[1]Abril!C84+[1]Mayo!C84+[1]Junio!C84</f>
        <v>37</v>
      </c>
      <c r="D84">
        <f>[1]Abril!D84+[1]Mayo!D84+[1]Junio!D84</f>
        <v>1</v>
      </c>
      <c r="E84">
        <f>[1]Abril!E84+[1]Mayo!E84+[1]Junio!E84</f>
        <v>38</v>
      </c>
      <c r="F84">
        <f t="shared" si="2"/>
        <v>76</v>
      </c>
      <c r="G84">
        <f>[1]Abril!G84+[1]Mayo!G84+[1]Junio!G84</f>
        <v>304</v>
      </c>
      <c r="H84">
        <f>IFERROR(([1]Abril!H84+[1]Mayo!H84+[1]Junio!H84) / $T$65,0)</f>
        <v>0</v>
      </c>
      <c r="I84">
        <f t="shared" si="3"/>
        <v>0</v>
      </c>
      <c r="J84">
        <f t="shared" si="4"/>
        <v>0</v>
      </c>
      <c r="K84">
        <f t="shared" si="5"/>
        <v>4</v>
      </c>
      <c r="L84">
        <f>IFERROR(([1]Abril!L84+[1]Mayo!L84+[1]Junio!L84) / $T$65,0)</f>
        <v>0</v>
      </c>
    </row>
    <row r="85" spans="1:24" x14ac:dyDescent="0.25">
      <c r="A85" t="s">
        <v>156</v>
      </c>
      <c r="B85">
        <f>[1]Abril!B85+[1]Mayo!B85+[1]Junio!B85</f>
        <v>78</v>
      </c>
      <c r="C85">
        <f>[1]Abril!C85+[1]Mayo!C85+[1]Junio!C85</f>
        <v>32</v>
      </c>
      <c r="D85">
        <f>[1]Abril!D85+[1]Mayo!D85+[1]Junio!D85</f>
        <v>2</v>
      </c>
      <c r="E85">
        <f>[1]Abril!E85+[1]Mayo!E85+[1]Junio!E85</f>
        <v>4</v>
      </c>
      <c r="F85">
        <f t="shared" si="2"/>
        <v>38</v>
      </c>
      <c r="G85">
        <f>[1]Abril!G85+[1]Mayo!G85+[1]Junio!G85</f>
        <v>295</v>
      </c>
      <c r="H85">
        <f>IFERROR(([1]Abril!H85+[1]Mayo!H85+[1]Junio!H85) / $T$65,0)</f>
        <v>0</v>
      </c>
      <c r="I85">
        <f t="shared" si="3"/>
        <v>0</v>
      </c>
      <c r="J85">
        <f t="shared" si="4"/>
        <v>0</v>
      </c>
      <c r="K85">
        <f t="shared" si="5"/>
        <v>7.7631578947368425</v>
      </c>
      <c r="L85">
        <f>IFERROR(([1]Abril!L85+[1]Mayo!L85+[1]Junio!L85) / $T$65,0)</f>
        <v>0</v>
      </c>
    </row>
    <row r="86" spans="1:24" x14ac:dyDescent="0.25">
      <c r="A86" t="s">
        <v>23</v>
      </c>
      <c r="B86">
        <f t="shared" ref="B86:I86" si="6">SUM(B66:B85)</f>
        <v>2003</v>
      </c>
      <c r="C86">
        <f t="shared" si="6"/>
        <v>1568</v>
      </c>
      <c r="D86">
        <f t="shared" si="6"/>
        <v>16</v>
      </c>
      <c r="E86">
        <f t="shared" si="6"/>
        <v>177</v>
      </c>
      <c r="F86">
        <f t="shared" si="6"/>
        <v>1761</v>
      </c>
      <c r="G86">
        <f t="shared" si="6"/>
        <v>8439</v>
      </c>
      <c r="H86">
        <f t="shared" si="6"/>
        <v>0</v>
      </c>
      <c r="I86">
        <f t="shared" si="6"/>
        <v>0</v>
      </c>
      <c r="J86">
        <f>IFERROR(SUM(G86/I86)*100,0)</f>
        <v>0</v>
      </c>
      <c r="K86">
        <f t="shared" si="5"/>
        <v>4.7921635434412266</v>
      </c>
      <c r="L86">
        <f>SUM(L66:L85)</f>
        <v>0</v>
      </c>
    </row>
    <row r="88" spans="1:24" x14ac:dyDescent="0.25">
      <c r="A88" t="s">
        <v>157</v>
      </c>
    </row>
    <row r="89" spans="1:24" x14ac:dyDescent="0.25">
      <c r="A89" t="s">
        <v>158</v>
      </c>
      <c r="C89" t="s">
        <v>159</v>
      </c>
    </row>
    <row r="90" spans="1:24" x14ac:dyDescent="0.25">
      <c r="C90" t="s">
        <v>160</v>
      </c>
      <c r="D90" t="s">
        <v>161</v>
      </c>
      <c r="E90" t="s">
        <v>162</v>
      </c>
      <c r="F90" t="s">
        <v>163</v>
      </c>
      <c r="G90" t="s">
        <v>164</v>
      </c>
      <c r="H90" t="s">
        <v>165</v>
      </c>
      <c r="I90" t="s">
        <v>166</v>
      </c>
      <c r="J90" t="s">
        <v>167</v>
      </c>
      <c r="K90" t="s">
        <v>23</v>
      </c>
    </row>
    <row r="91" spans="1:24" x14ac:dyDescent="0.25">
      <c r="A91" t="s">
        <v>168</v>
      </c>
      <c r="B91" t="s">
        <v>169</v>
      </c>
      <c r="C91">
        <f>[1]Abril!C91+[1]Mayo!C91+[1]Junio!C91</f>
        <v>1</v>
      </c>
      <c r="D91">
        <f>[1]Abril!D91+[1]Mayo!D91+[1]Junio!D91</f>
        <v>26</v>
      </c>
      <c r="E91">
        <f>[1]Abril!E91+[1]Mayo!E91+[1]Junio!E91</f>
        <v>42</v>
      </c>
      <c r="F91">
        <f>[1]Abril!F91+[1]Mayo!F91+[1]Junio!F91</f>
        <v>32</v>
      </c>
      <c r="G91">
        <f>[1]Abril!G91+[1]Mayo!G91+[1]Junio!G91</f>
        <v>17</v>
      </c>
      <c r="H91">
        <f>[1]Abril!H91+[1]Mayo!H91+[1]Junio!H91</f>
        <v>12</v>
      </c>
      <c r="I91">
        <f>[1]Abril!I91+[1]Mayo!I91+[1]Junio!I91</f>
        <v>4</v>
      </c>
      <c r="J91">
        <f>[1]Abril!J91+[1]Mayo!J91+[1]Junio!J91</f>
        <v>0</v>
      </c>
      <c r="K91">
        <f t="shared" ref="K91:K99" si="7">SUM(J91+I91+H91+G91+F91+E91+D91+C91)</f>
        <v>134</v>
      </c>
    </row>
    <row r="92" spans="1:24" x14ac:dyDescent="0.25">
      <c r="B92" t="s">
        <v>170</v>
      </c>
      <c r="C92">
        <f>[1]Abril!C92+[1]Mayo!C92+[1]Junio!C92</f>
        <v>1</v>
      </c>
      <c r="D92">
        <f>[1]Abril!D92+[1]Mayo!D92+[1]Junio!D92</f>
        <v>34</v>
      </c>
      <c r="E92">
        <f>[1]Abril!E92+[1]Mayo!E92+[1]Junio!E92</f>
        <v>59</v>
      </c>
      <c r="F92">
        <f>[1]Abril!F92+[1]Mayo!F92+[1]Junio!F92</f>
        <v>44</v>
      </c>
      <c r="G92">
        <f>[1]Abril!G92+[1]Mayo!G92+[1]Junio!G92</f>
        <v>24</v>
      </c>
      <c r="H92">
        <f>[1]Abril!H92+[1]Mayo!H92+[1]Junio!H92</f>
        <v>12</v>
      </c>
      <c r="I92">
        <f>[1]Abril!I92+[1]Mayo!I92+[1]Junio!I92</f>
        <v>3</v>
      </c>
      <c r="J92">
        <f>[1]Abril!J92+[1]Mayo!J92+[1]Junio!J92</f>
        <v>0</v>
      </c>
      <c r="K92">
        <f t="shared" si="7"/>
        <v>177</v>
      </c>
    </row>
    <row r="93" spans="1:24" x14ac:dyDescent="0.25">
      <c r="B93" t="s">
        <v>23</v>
      </c>
      <c r="C93">
        <f t="shared" ref="C93:J93" si="8">SUM(C91+C92)</f>
        <v>2</v>
      </c>
      <c r="D93">
        <f t="shared" si="8"/>
        <v>60</v>
      </c>
      <c r="E93">
        <f t="shared" si="8"/>
        <v>101</v>
      </c>
      <c r="F93">
        <f t="shared" si="8"/>
        <v>76</v>
      </c>
      <c r="G93">
        <f t="shared" si="8"/>
        <v>41</v>
      </c>
      <c r="H93">
        <f t="shared" si="8"/>
        <v>24</v>
      </c>
      <c r="I93">
        <f t="shared" si="8"/>
        <v>7</v>
      </c>
      <c r="J93">
        <f t="shared" si="8"/>
        <v>0</v>
      </c>
      <c r="K93">
        <f t="shared" si="7"/>
        <v>311</v>
      </c>
    </row>
    <row r="94" spans="1:24" x14ac:dyDescent="0.25">
      <c r="B94" t="s">
        <v>171</v>
      </c>
      <c r="C94">
        <f>[1]Abril!C94+[1]Mayo!C94+[1]Junio!C94</f>
        <v>0</v>
      </c>
      <c r="D94">
        <f>[1]Abril!D94+[1]Mayo!D94+[1]Junio!D94</f>
        <v>1</v>
      </c>
      <c r="E94">
        <f>[1]Abril!E94+[1]Mayo!E94+[1]Junio!E94</f>
        <v>3</v>
      </c>
      <c r="F94">
        <f>[1]Abril!F94+[1]Mayo!F94+[1]Junio!F94</f>
        <v>4</v>
      </c>
      <c r="G94">
        <f>[1]Abril!G94+[1]Mayo!G94+[1]Junio!G94</f>
        <v>1</v>
      </c>
      <c r="H94">
        <f>[1]Abril!H94+[1]Mayo!H94+[1]Junio!H94</f>
        <v>0</v>
      </c>
      <c r="I94">
        <f>[1]Abril!I94+[1]Mayo!I94+[1]Junio!I94</f>
        <v>0</v>
      </c>
      <c r="J94">
        <f>[1]Abril!J94+[1]Mayo!J94+[1]Junio!J94</f>
        <v>0</v>
      </c>
      <c r="K94">
        <f t="shared" si="7"/>
        <v>9</v>
      </c>
    </row>
    <row r="95" spans="1:24" x14ac:dyDescent="0.25">
      <c r="A95" t="s">
        <v>172</v>
      </c>
      <c r="B95" t="s">
        <v>173</v>
      </c>
      <c r="C95">
        <f>[1]Abril!C95+[1]Mayo!C95+[1]Junio!C95</f>
        <v>2</v>
      </c>
      <c r="D95">
        <f>[1]Abril!D95+[1]Mayo!D95+[1]Junio!D95</f>
        <v>60</v>
      </c>
      <c r="E95">
        <f>[1]Abril!E95+[1]Mayo!E95+[1]Junio!E95</f>
        <v>103</v>
      </c>
      <c r="F95">
        <f>[1]Abril!F95+[1]Mayo!F95+[1]Junio!F95</f>
        <v>79</v>
      </c>
      <c r="G95">
        <f>[1]Abril!G95+[1]Mayo!G95+[1]Junio!G95</f>
        <v>41</v>
      </c>
      <c r="H95">
        <f>[1]Abril!H95+[1]Mayo!H95+[1]Junio!H95</f>
        <v>23</v>
      </c>
      <c r="I95">
        <f>[1]Abril!I95+[1]Mayo!I95+[1]Junio!I95</f>
        <v>6</v>
      </c>
      <c r="J95">
        <f>[1]Abril!J95+[1]Mayo!J95+[1]Junio!J95</f>
        <v>0</v>
      </c>
      <c r="K95">
        <f t="shared" si="7"/>
        <v>314</v>
      </c>
    </row>
    <row r="96" spans="1:24" x14ac:dyDescent="0.25">
      <c r="B96" t="s">
        <v>174</v>
      </c>
      <c r="C96">
        <f>[1]Abril!C96+[1]Mayo!C96+[1]Junio!C96</f>
        <v>0</v>
      </c>
      <c r="D96">
        <f>[1]Abril!D96+[1]Mayo!D96+[1]Junio!D96</f>
        <v>1</v>
      </c>
      <c r="E96">
        <f>[1]Abril!E96+[1]Mayo!E96+[1]Junio!E96</f>
        <v>1</v>
      </c>
      <c r="F96">
        <f>[1]Abril!F96+[1]Mayo!F96+[1]Junio!F96</f>
        <v>1</v>
      </c>
      <c r="G96">
        <f>[1]Abril!G96+[1]Mayo!G96+[1]Junio!G96</f>
        <v>1</v>
      </c>
      <c r="H96">
        <f>[1]Abril!H96+[1]Mayo!H96+[1]Junio!H96</f>
        <v>1</v>
      </c>
      <c r="I96">
        <f>[1]Abril!I96+[1]Mayo!I96+[1]Junio!I96</f>
        <v>1</v>
      </c>
      <c r="J96">
        <f>[1]Abril!J96+[1]Mayo!J96+[1]Junio!J96</f>
        <v>0</v>
      </c>
      <c r="K96">
        <f t="shared" si="7"/>
        <v>6</v>
      </c>
    </row>
    <row r="97" spans="1:17" x14ac:dyDescent="0.25">
      <c r="B97" t="s">
        <v>23</v>
      </c>
      <c r="C97">
        <f>C96+C95</f>
        <v>2</v>
      </c>
      <c r="D97">
        <f t="shared" ref="D97:J97" si="9">D96+D95</f>
        <v>61</v>
      </c>
      <c r="E97">
        <f t="shared" si="9"/>
        <v>104</v>
      </c>
      <c r="F97">
        <f t="shared" si="9"/>
        <v>80</v>
      </c>
      <c r="G97">
        <f t="shared" si="9"/>
        <v>42</v>
      </c>
      <c r="H97">
        <f t="shared" si="9"/>
        <v>24</v>
      </c>
      <c r="I97">
        <f t="shared" si="9"/>
        <v>7</v>
      </c>
      <c r="J97">
        <f t="shared" si="9"/>
        <v>0</v>
      </c>
      <c r="K97">
        <f t="shared" si="7"/>
        <v>320</v>
      </c>
    </row>
    <row r="98" spans="1:17" x14ac:dyDescent="0.25">
      <c r="B98" t="s">
        <v>175</v>
      </c>
      <c r="C98">
        <f>[1]Abril!C98+[1]Mayo!C98+[1]Junio!C98</f>
        <v>0</v>
      </c>
      <c r="D98">
        <f>[1]Abril!D98+[1]Mayo!D98+[1]Junio!D98</f>
        <v>14</v>
      </c>
      <c r="E98">
        <f>[1]Abril!E98+[1]Mayo!E98+[1]Junio!E98</f>
        <v>22</v>
      </c>
      <c r="F98">
        <f>[1]Abril!F98+[1]Mayo!F98+[1]Junio!F98</f>
        <v>16</v>
      </c>
      <c r="G98">
        <f>[1]Abril!G98+[1]Mayo!G98+[1]Junio!G98</f>
        <v>11</v>
      </c>
      <c r="H98">
        <f>[1]Abril!H98+[1]Mayo!H98+[1]Junio!H98</f>
        <v>8</v>
      </c>
      <c r="I98">
        <f>[1]Abril!I98+[1]Mayo!I98+[1]Junio!I98</f>
        <v>1</v>
      </c>
      <c r="J98">
        <f>[1]Abril!J98+[1]Mayo!J98+[1]Junio!J98</f>
        <v>0</v>
      </c>
      <c r="K98">
        <f t="shared" si="7"/>
        <v>72</v>
      </c>
    </row>
    <row r="99" spans="1:17" x14ac:dyDescent="0.25">
      <c r="B99" t="s">
        <v>176</v>
      </c>
      <c r="C99">
        <f>[1]Abril!C99+[1]Mayo!C99+[1]Junio!C99</f>
        <v>0</v>
      </c>
      <c r="D99">
        <f>[1]Abril!D99+[1]Mayo!D99+[1]Junio!D99</f>
        <v>5</v>
      </c>
      <c r="E99">
        <f>[1]Abril!E99+[1]Mayo!E99+[1]Junio!E99</f>
        <v>6</v>
      </c>
      <c r="F99">
        <f>[1]Abril!F99+[1]Mayo!F99+[1]Junio!F99</f>
        <v>8</v>
      </c>
      <c r="G99">
        <f>[1]Abril!G99+[1]Mayo!G99+[1]Junio!G99</f>
        <v>4</v>
      </c>
      <c r="H99">
        <f>[1]Abril!H99+[1]Mayo!H99+[1]Junio!H99</f>
        <v>2</v>
      </c>
      <c r="I99">
        <f>[1]Abril!I99+[1]Mayo!I99+[1]Junio!I99</f>
        <v>1</v>
      </c>
      <c r="J99">
        <f>[1]Abril!J99+[1]Mayo!J99+[1]Junio!J99</f>
        <v>0</v>
      </c>
      <c r="K99">
        <f t="shared" si="7"/>
        <v>26</v>
      </c>
    </row>
    <row r="101" spans="1:17" x14ac:dyDescent="0.25">
      <c r="A101" t="s">
        <v>177</v>
      </c>
      <c r="Q101" t="s">
        <v>94</v>
      </c>
    </row>
    <row r="102" spans="1:17" x14ac:dyDescent="0.25">
      <c r="A102" t="s">
        <v>178</v>
      </c>
      <c r="F102">
        <f>[1]Abril!F102+[1]Mayo!F102+[1]Junio!F102</f>
        <v>0</v>
      </c>
      <c r="G102">
        <f>[1]Abril!G102+[1]Mayo!G102+[1]Junio!G102</f>
        <v>0</v>
      </c>
    </row>
    <row r="103" spans="1:17" x14ac:dyDescent="0.25">
      <c r="A103" t="s">
        <v>179</v>
      </c>
      <c r="F103">
        <f>[1]Abril!F103+[1]Mayo!F103+[1]Junio!F103</f>
        <v>0</v>
      </c>
      <c r="G103">
        <f>[1]Abril!G103+[1]Mayo!G103+[1]Junio!G103</f>
        <v>0</v>
      </c>
    </row>
    <row r="104" spans="1:17" x14ac:dyDescent="0.25">
      <c r="A104" t="s">
        <v>180</v>
      </c>
      <c r="F104">
        <f>[1]Abril!F104+[1]Mayo!F104+[1]Junio!F104</f>
        <v>0</v>
      </c>
      <c r="G104">
        <f>[1]Abril!G104+[1]Mayo!G104+[1]Junio!G104</f>
        <v>0</v>
      </c>
    </row>
    <row r="105" spans="1:17" x14ac:dyDescent="0.25">
      <c r="A105" t="s">
        <v>181</v>
      </c>
      <c r="F105">
        <f>[1]Abril!F105+[1]Mayo!F105+[1]Junio!F105</f>
        <v>0</v>
      </c>
      <c r="G105">
        <f>[1]Abril!G105+[1]Mayo!G105+[1]Junio!G105</f>
        <v>0</v>
      </c>
    </row>
    <row r="106" spans="1:17" x14ac:dyDescent="0.25">
      <c r="A106" t="s">
        <v>182</v>
      </c>
      <c r="F106">
        <f>[1]Abril!F106+[1]Mayo!F106+[1]Junio!F106</f>
        <v>0</v>
      </c>
      <c r="G106">
        <f>[1]Abril!G106+[1]Mayo!G106+[1]Junio!G106</f>
        <v>0</v>
      </c>
    </row>
    <row r="107" spans="1:17" x14ac:dyDescent="0.25">
      <c r="A107" t="s">
        <v>183</v>
      </c>
      <c r="F107">
        <f>SUM(F105+F106)</f>
        <v>0</v>
      </c>
    </row>
    <row r="108" spans="1:17" x14ac:dyDescent="0.25">
      <c r="A108" t="s">
        <v>184</v>
      </c>
      <c r="F108">
        <f>[1]Abril!F108+[1]Mayo!F108+[1]Junio!F108</f>
        <v>0</v>
      </c>
      <c r="G108">
        <f>[1]Abril!G108+[1]Mayo!G108+[1]Junio!G108</f>
        <v>0</v>
      </c>
    </row>
    <row r="109" spans="1:17" x14ac:dyDescent="0.25">
      <c r="A109" t="s">
        <v>185</v>
      </c>
      <c r="F109">
        <f>[1]Abril!F109+[1]Mayo!F109+[1]Junio!F109</f>
        <v>0</v>
      </c>
      <c r="G109">
        <f>[1]Abril!G109+[1]Mayo!G109+[1]Junio!G109</f>
        <v>0</v>
      </c>
    </row>
    <row r="110" spans="1:17" x14ac:dyDescent="0.25">
      <c r="A110" t="s">
        <v>186</v>
      </c>
      <c r="F110">
        <f>[1]Abril!F110+[1]Mayo!F110+[1]Junio!F110</f>
        <v>0</v>
      </c>
      <c r="G110">
        <f>[1]Abril!G110+[1]Mayo!G110+[1]Junio!G110</f>
        <v>0</v>
      </c>
    </row>
    <row r="111" spans="1:17" x14ac:dyDescent="0.25">
      <c r="A111" t="s">
        <v>187</v>
      </c>
      <c r="F111">
        <f>[1]Abril!F111+[1]Mayo!F111+[1]Junio!F111</f>
        <v>0</v>
      </c>
      <c r="G111">
        <f>[1]Abril!G111+[1]Mayo!G111+[1]Junio!G111</f>
        <v>0</v>
      </c>
    </row>
    <row r="112" spans="1:17" x14ac:dyDescent="0.25">
      <c r="A112" t="s">
        <v>188</v>
      </c>
      <c r="F112">
        <f>SUM(F108+F109+F110+F111)</f>
        <v>0</v>
      </c>
    </row>
    <row r="113" spans="1:7" x14ac:dyDescent="0.25">
      <c r="A113" t="s">
        <v>189</v>
      </c>
      <c r="F113">
        <f>[1]Abril!F113+[1]Mayo!F113+[1]Junio!F113</f>
        <v>0</v>
      </c>
      <c r="G113">
        <f>[1]Abril!G113+[1]Mayo!G113+[1]Junio!G113</f>
        <v>0</v>
      </c>
    </row>
    <row r="115" spans="1:7" x14ac:dyDescent="0.25">
      <c r="A115" t="s">
        <v>190</v>
      </c>
    </row>
    <row r="116" spans="1:7" x14ac:dyDescent="0.25">
      <c r="A116" t="s">
        <v>191</v>
      </c>
      <c r="G116" t="s">
        <v>192</v>
      </c>
    </row>
    <row r="117" spans="1:7" x14ac:dyDescent="0.25">
      <c r="A117" t="s">
        <v>193</v>
      </c>
    </row>
    <row r="118" spans="1:7" x14ac:dyDescent="0.25">
      <c r="A118" t="s">
        <v>194</v>
      </c>
      <c r="G118" t="s">
        <v>195</v>
      </c>
    </row>
    <row r="119" spans="1:7" x14ac:dyDescent="0.25">
      <c r="A119" t="s">
        <v>196</v>
      </c>
      <c r="G119" t="s">
        <v>197</v>
      </c>
    </row>
    <row r="120" spans="1:7" x14ac:dyDescent="0.25">
      <c r="A120" t="s">
        <v>198</v>
      </c>
    </row>
  </sheetData>
  <hyperlinks>
    <hyperlink ref="A3" r:id="rId1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Nivia del Orbe</dc:creator>
  <cp:lastModifiedBy>Licda. Nivia del Orbe</cp:lastModifiedBy>
  <dcterms:created xsi:type="dcterms:W3CDTF">2025-07-17T18:12:47Z</dcterms:created>
  <dcterms:modified xsi:type="dcterms:W3CDTF">2025-07-17T18:15:51Z</dcterms:modified>
</cp:coreProperties>
</file>